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FP\Drug\2023 Drug RFP\Amendments\"/>
    </mc:Choice>
  </mc:AlternateContent>
  <xr:revisionPtr revIDLastSave="0" documentId="13_ncr:1_{74392EE1-B944-4EC4-AAEE-CDE11FDEB176}" xr6:coauthVersionLast="47" xr6:coauthVersionMax="47" xr10:uidLastSave="{00000000-0000-0000-0000-000000000000}"/>
  <bookViews>
    <workbookView xWindow="-28920" yWindow="-120" windowWidth="29040" windowHeight="15840" tabRatio="848" activeTab="1" xr2:uid="{A1E880A1-E494-499D-93A4-977F9509094C}"/>
  </bookViews>
  <sheets>
    <sheet name="2022 Commercial Call Stats" sheetId="1" r:id="rId1"/>
    <sheet name="2022 EGWP Call Stats_AMENDED" sheetId="2" r:id="rId2"/>
    <sheet name="2021 Comm Call Stats_AMENDED" sheetId="3" r:id="rId3"/>
    <sheet name="2021 EGWP Call Stats_AMENDED" sheetId="4" r:id="rId4"/>
  </sheets>
  <definedNames>
    <definedName name="_xlnm.Print_Area" localSheetId="2">'2021 Comm Call Stats_AMENDED'!$B$1:$W$51</definedName>
    <definedName name="_xlnm.Print_Area" localSheetId="3">'2021 EGWP Call Stats_AMENDED'!$A$1:$V$50</definedName>
    <definedName name="_xlnm.Print_Area" localSheetId="0">'2022 Commercial Call Stats'!$A$1:$T$51</definedName>
    <definedName name="_xlnm.Print_Area" localSheetId="1">'2022 EGWP Call Stats_AMENDED'!$A$1:$T$51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1" i="4" l="1"/>
  <c r="U31" i="4"/>
  <c r="T31" i="4"/>
  <c r="S31" i="4"/>
  <c r="O31" i="4"/>
  <c r="N31" i="4"/>
  <c r="L31" i="4"/>
  <c r="E31" i="4"/>
  <c r="D31" i="4"/>
  <c r="C31" i="4"/>
  <c r="V29" i="4"/>
  <c r="U29" i="4"/>
  <c r="T29" i="4"/>
  <c r="S29" i="4"/>
  <c r="O29" i="4"/>
  <c r="N29" i="4"/>
  <c r="L29" i="4"/>
  <c r="E29" i="4"/>
  <c r="D29" i="4"/>
  <c r="C29" i="4"/>
  <c r="V28" i="4"/>
  <c r="U28" i="4"/>
  <c r="T28" i="4"/>
  <c r="S28" i="4"/>
  <c r="O28" i="4"/>
  <c r="N28" i="4"/>
  <c r="L28" i="4"/>
  <c r="E28" i="4"/>
  <c r="D28" i="4"/>
  <c r="C28" i="4"/>
  <c r="V27" i="4"/>
  <c r="U27" i="4"/>
  <c r="T27" i="4"/>
  <c r="S27" i="4"/>
  <c r="O27" i="4"/>
  <c r="N27" i="4"/>
  <c r="L27" i="4"/>
  <c r="E27" i="4"/>
  <c r="D27" i="4"/>
  <c r="C27" i="4"/>
  <c r="V26" i="4"/>
  <c r="U26" i="4"/>
  <c r="T26" i="4"/>
  <c r="S26" i="4"/>
  <c r="O26" i="4"/>
  <c r="N26" i="4"/>
  <c r="L26" i="4"/>
  <c r="E26" i="4"/>
  <c r="D26" i="4"/>
  <c r="C26" i="4"/>
  <c r="W31" i="3"/>
  <c r="V31" i="3"/>
  <c r="U31" i="3"/>
  <c r="T31" i="3"/>
  <c r="P31" i="3"/>
  <c r="R31" i="3" s="1"/>
  <c r="N31" i="3"/>
  <c r="H31" i="3"/>
  <c r="I31" i="3" s="1"/>
  <c r="C31" i="3"/>
  <c r="W29" i="3"/>
  <c r="V29" i="3"/>
  <c r="U29" i="3"/>
  <c r="T29" i="3"/>
  <c r="P29" i="3"/>
  <c r="R29" i="3" s="1"/>
  <c r="N29" i="3"/>
  <c r="H29" i="3"/>
  <c r="I29" i="3" s="1"/>
  <c r="C29" i="3"/>
  <c r="W28" i="3"/>
  <c r="V28" i="3"/>
  <c r="U28" i="3"/>
  <c r="T28" i="3"/>
  <c r="P28" i="3"/>
  <c r="R28" i="3" s="1"/>
  <c r="N28" i="3"/>
  <c r="H28" i="3"/>
  <c r="I28" i="3" s="1"/>
  <c r="C28" i="3"/>
  <c r="W27" i="3"/>
  <c r="V27" i="3"/>
  <c r="U27" i="3"/>
  <c r="T27" i="3"/>
  <c r="P27" i="3"/>
  <c r="R27" i="3" s="1"/>
  <c r="N27" i="3"/>
  <c r="H27" i="3"/>
  <c r="I27" i="3" s="1"/>
  <c r="C27" i="3"/>
  <c r="W26" i="3"/>
  <c r="V26" i="3"/>
  <c r="U26" i="3"/>
  <c r="T26" i="3"/>
  <c r="P26" i="3"/>
  <c r="R26" i="3" s="1"/>
  <c r="N26" i="3"/>
  <c r="I26" i="3"/>
  <c r="H26" i="3"/>
  <c r="C26" i="3"/>
  <c r="R23" i="3"/>
  <c r="I23" i="3"/>
  <c r="R22" i="3"/>
  <c r="I22" i="3"/>
  <c r="R21" i="3"/>
  <c r="I21" i="3"/>
  <c r="R20" i="3"/>
  <c r="I20" i="3"/>
  <c r="R19" i="3"/>
  <c r="I19" i="3"/>
  <c r="R18" i="3"/>
  <c r="I18" i="3"/>
  <c r="R17" i="3"/>
  <c r="I17" i="3"/>
  <c r="R16" i="3"/>
  <c r="I16" i="3"/>
  <c r="R15" i="3"/>
  <c r="I15" i="3"/>
  <c r="R14" i="3"/>
  <c r="I14" i="3"/>
  <c r="R13" i="3"/>
  <c r="I13" i="3"/>
  <c r="R12" i="3"/>
  <c r="I12" i="3"/>
</calcChain>
</file>

<file path=xl/sharedStrings.xml><?xml version="1.0" encoding="utf-8"?>
<sst xmlns="http://schemas.openxmlformats.org/spreadsheetml/2006/main" count="329" uniqueCount="64">
  <si>
    <t>Commercial Call Statistics 2022</t>
  </si>
  <si>
    <t>MONTHLY</t>
  </si>
  <si>
    <t>IVR NCO</t>
  </si>
  <si>
    <t>CCR NCO</t>
  </si>
  <si>
    <t>NCA</t>
  </si>
  <si>
    <t>ABN&gt;0</t>
  </si>
  <si>
    <t>ABN&gt;10</t>
  </si>
  <si>
    <t>%ABN&gt;10</t>
  </si>
  <si>
    <t>ATT</t>
  </si>
  <si>
    <t>ACW</t>
  </si>
  <si>
    <t>HOLD</t>
  </si>
  <si>
    <t>AHT</t>
  </si>
  <si>
    <t>AnsTime</t>
  </si>
  <si>
    <t>ASA</t>
  </si>
  <si>
    <t>NCA20</t>
  </si>
  <si>
    <t>NCA45</t>
  </si>
  <si>
    <t>After Hours
(7am-7pm)</t>
  </si>
  <si>
    <t>Weekend</t>
  </si>
  <si>
    <t>%TSF20</t>
  </si>
  <si>
    <t>%TSF45</t>
  </si>
  <si>
    <t>QUARTERLY</t>
  </si>
  <si>
    <t>1st QTR</t>
  </si>
  <si>
    <t>2nd QTR</t>
  </si>
  <si>
    <t>3rd QTR</t>
  </si>
  <si>
    <t>4th QTR</t>
  </si>
  <si>
    <t>YTD Summary</t>
  </si>
  <si>
    <t>COLUMN HEADING LEGEND</t>
  </si>
  <si>
    <t>COLUMN TITLE</t>
  </si>
  <si>
    <t>DEFINITION</t>
  </si>
  <si>
    <t>Number of calls offered to an inbound to a custom 800 number, moving through the IVR.</t>
  </si>
  <si>
    <t>Number of calls offered from the IVR to a Customer Care Representative.</t>
  </si>
  <si>
    <t>Number of calls answered by a Customer Care Representative.</t>
  </si>
  <si>
    <t>Number of calls abandoned at 10 seconds or greater.</t>
  </si>
  <si>
    <t>Percent of calls abandoned at 10 seconds or greater.</t>
  </si>
  <si>
    <t>Average Talk Time - the average time, in seconds, engaged in conversation with a member.  The number excludes hold time and after call work.</t>
  </si>
  <si>
    <t>Average After Call Work - The average time, in seconds, used to wrap up any activities associated with the call.</t>
  </si>
  <si>
    <t>Average Hold Time - The average time, in seconds, spent on hold during the call.</t>
  </si>
  <si>
    <t>Average Handle Time -   The average time, in seconds, of the Average Talk Time + the Average After Call Work + the HOLD time.</t>
  </si>
  <si>
    <t>Average Speed of Answer - The average time, in seconds, it takes a Customer Care Representative to answer a call.</t>
  </si>
  <si>
    <t>Number of calls answered within 20 seconds.</t>
  </si>
  <si>
    <t>Number of calls answered within 45 seconds.</t>
  </si>
  <si>
    <t>Calls answered within 20 seconds as a percentage of the total calls offered.</t>
  </si>
  <si>
    <t>Calls answered within 45 seconds as a percentage of the total calls offered.</t>
  </si>
  <si>
    <t>EGWP Call Statistics 2022</t>
  </si>
  <si>
    <t>%ABN&gt;0</t>
  </si>
  <si>
    <t>NCA60</t>
  </si>
  <si>
    <t>%TSF60</t>
  </si>
  <si>
    <t>MAX WAIT</t>
  </si>
  <si>
    <t>INT DISC</t>
  </si>
  <si>
    <t>Number of calls answered within 60 seconds.</t>
  </si>
  <si>
    <t>Calls answered within 60 seconds as a percentage of the total calls offered.</t>
  </si>
  <si>
    <t>ATTACHMENT 57</t>
  </si>
  <si>
    <t>After Hours (7am-pm)</t>
  </si>
  <si>
    <t>Afer Hours (7am-pm)</t>
  </si>
  <si>
    <t>AMENDED 10/6/2023</t>
  </si>
  <si>
    <t>NCO After Hours
(7am-7pm)</t>
  </si>
  <si>
    <t>NCA After Hours
(7am-7pm)</t>
  </si>
  <si>
    <t>Weekend NCO</t>
  </si>
  <si>
    <t>Weekend NCA</t>
  </si>
  <si>
    <t>IVR Self Service</t>
  </si>
  <si>
    <t>Number of Calls containted within the IVR that did not get offered to a Customer Care Representative.</t>
  </si>
  <si>
    <t>Self Serve %</t>
  </si>
  <si>
    <t>% of total IVR Calls containted within the IVR that did not get offered to a Customer Care Representative.</t>
  </si>
  <si>
    <t>EGWP Call Statistics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</si>
</sst>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mmm\ yyyy"/>
    <numFmt numFmtId="166" formatCode="0.0%"/>
    <numFmt numFmtId="167" formatCode="&quot;$&quot;#,##0.00"/>
    <numFmt numFmtId="168" formatCode="[$-10409]#,##0;\(#,##0\)"/>
    <numFmt numFmtId="169" formatCode="[$-10409]0.0%"/>
    <numFmt numFmtId="170" formatCode="[$-10409]0.0;\(0.0\)"/>
    <numFmt numFmtId="171" formatCode="[$-10409]0;\(0\)"/>
    <numFmt numFmtId="172" formatCode="[$-10409]#,##0.0;\(#,##0.0\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Geneva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2"/>
      <color indexed="12"/>
      <name val="Arial"/>
      <family val="2"/>
    </font>
    <font>
      <b/>
      <sz val="8"/>
      <color rgb="FF000000"/>
      <name val="Segoe UI"/>
      <family val="2"/>
    </font>
    <font>
      <b/>
      <sz val="8"/>
      <name val="Segoe UI"/>
      <family val="2"/>
    </font>
    <font>
      <sz val="11"/>
      <color theme="0"/>
      <name val="Calibri"/>
      <family val="2"/>
      <scheme val="minor"/>
    </font>
    <font>
      <b/>
      <sz val="12"/>
      <color rgb="FFFF000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9E9E9"/>
      </patternFill>
    </fill>
    <fill>
      <patternFill patternType="solid">
        <fgColor rgb="FFFFFF00"/>
        <bgColor indexed="64"/>
      </patternFill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19197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0" fontId="5" fillId="0" borderId="0"/>
  </cellStyleXfs>
  <cellXfs count="117">
    <xf numFmtId="0" fontId="0" fillId="0" borderId="0" xfId="0"/>
    <xf numFmtId="0" fontId="4" fillId="2" borderId="1" xfId="2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/>
    </xf>
    <xf numFmtId="9" fontId="4" fillId="2" borderId="1" xfId="2" applyNumberFormat="1" applyFont="1" applyFill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center"/>
    </xf>
    <xf numFmtId="14" fontId="5" fillId="0" borderId="1" xfId="4" applyNumberFormat="1" applyBorder="1" applyAlignment="1">
      <alignment vertical="center"/>
    </xf>
    <xf numFmtId="3" fontId="5" fillId="0" borderId="1" xfId="4" applyNumberFormat="1" applyBorder="1" applyAlignment="1">
      <alignment vertical="center"/>
    </xf>
    <xf numFmtId="0" fontId="5" fillId="0" borderId="1" xfId="4" applyBorder="1" applyAlignment="1">
      <alignment vertical="center"/>
    </xf>
    <xf numFmtId="164" fontId="5" fillId="0" borderId="1" xfId="4" applyNumberFormat="1" applyBorder="1" applyAlignment="1">
      <alignment vertical="center"/>
    </xf>
    <xf numFmtId="9" fontId="5" fillId="0" borderId="1" xfId="4" applyNumberFormat="1" applyBorder="1" applyAlignment="1">
      <alignment vertical="center"/>
    </xf>
    <xf numFmtId="17" fontId="4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Continuous" vertical="center"/>
    </xf>
    <xf numFmtId="17" fontId="4" fillId="0" borderId="1" xfId="2" applyNumberFormat="1" applyFont="1" applyBorder="1" applyAlignment="1">
      <alignment horizontal="center" vertical="center" wrapText="1"/>
    </xf>
    <xf numFmtId="1" fontId="5" fillId="0" borderId="1" xfId="4" applyNumberFormat="1" applyBorder="1" applyAlignment="1">
      <alignment vertical="center"/>
    </xf>
    <xf numFmtId="0" fontId="8" fillId="2" borderId="1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3" fontId="10" fillId="2" borderId="1" xfId="2" applyNumberFormat="1" applyFont="1" applyFill="1" applyBorder="1" applyAlignment="1">
      <alignment horizontal="center" vertical="center"/>
    </xf>
    <xf numFmtId="164" fontId="10" fillId="2" borderId="1" xfId="2" applyNumberFormat="1" applyFont="1" applyFill="1" applyBorder="1" applyAlignment="1">
      <alignment horizontal="center" vertical="center"/>
    </xf>
    <xf numFmtId="166" fontId="10" fillId="2" borderId="1" xfId="1" applyNumberFormat="1" applyFont="1" applyFill="1" applyBorder="1" applyAlignment="1" applyProtection="1">
      <alignment horizontal="center" vertical="center"/>
    </xf>
    <xf numFmtId="3" fontId="10" fillId="2" borderId="1" xfId="1" applyNumberFormat="1" applyFont="1" applyFill="1" applyBorder="1" applyAlignment="1" applyProtection="1">
      <alignment horizontal="center" vertical="center"/>
    </xf>
    <xf numFmtId="3" fontId="4" fillId="0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6" fontId="5" fillId="0" borderId="1" xfId="1" applyNumberFormat="1" applyFont="1" applyBorder="1" applyAlignment="1">
      <alignment vertical="center"/>
    </xf>
    <xf numFmtId="3" fontId="5" fillId="0" borderId="1" xfId="1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4"/>
    <xf numFmtId="0" fontId="5" fillId="0" borderId="0" xfId="4" applyAlignment="1">
      <alignment horizontal="center"/>
    </xf>
    <xf numFmtId="167" fontId="5" fillId="0" borderId="0" xfId="4" applyNumberFormat="1"/>
    <xf numFmtId="3" fontId="5" fillId="0" borderId="0" xfId="4" applyNumberFormat="1"/>
    <xf numFmtId="14" fontId="5" fillId="0" borderId="0" xfId="4" applyNumberFormat="1"/>
    <xf numFmtId="0" fontId="6" fillId="0" borderId="0" xfId="0" applyFont="1" applyAlignment="1">
      <alignment horizontal="center"/>
    </xf>
    <xf numFmtId="168" fontId="12" fillId="4" borderId="2" xfId="0" applyNumberFormat="1" applyFont="1" applyFill="1" applyBorder="1" applyAlignment="1">
      <alignment horizontal="center" vertical="center" wrapText="1" readingOrder="1"/>
    </xf>
    <xf numFmtId="169" fontId="12" fillId="4" borderId="2" xfId="0" applyNumberFormat="1" applyFont="1" applyFill="1" applyBorder="1" applyAlignment="1">
      <alignment horizontal="center" vertical="center" wrapText="1" readingOrder="1"/>
    </xf>
    <xf numFmtId="0" fontId="12" fillId="4" borderId="2" xfId="0" applyFont="1" applyFill="1" applyBorder="1" applyAlignment="1">
      <alignment horizontal="center" vertical="center" wrapText="1" readingOrder="1"/>
    </xf>
    <xf numFmtId="170" fontId="12" fillId="4" borderId="2" xfId="0" applyNumberFormat="1" applyFont="1" applyFill="1" applyBorder="1" applyAlignment="1">
      <alignment horizontal="center" vertical="center" wrapText="1" readingOrder="1"/>
    </xf>
    <xf numFmtId="168" fontId="12" fillId="0" borderId="2" xfId="0" applyNumberFormat="1" applyFont="1" applyFill="1" applyBorder="1" applyAlignment="1">
      <alignment horizontal="center" vertical="center" wrapText="1" readingOrder="1"/>
    </xf>
    <xf numFmtId="169" fontId="12" fillId="0" borderId="2" xfId="0" applyNumberFormat="1" applyFont="1" applyFill="1" applyBorder="1" applyAlignment="1">
      <alignment horizontal="center" vertical="center" wrapText="1" readingOrder="1"/>
    </xf>
    <xf numFmtId="0" fontId="12" fillId="0" borderId="2" xfId="0" applyFont="1" applyFill="1" applyBorder="1" applyAlignment="1">
      <alignment horizontal="center" vertical="center" wrapText="1" readingOrder="1"/>
    </xf>
    <xf numFmtId="170" fontId="12" fillId="0" borderId="2" xfId="0" applyNumberFormat="1" applyFont="1" applyFill="1" applyBorder="1" applyAlignment="1">
      <alignment horizontal="center" vertical="center" wrapText="1" readingOrder="1"/>
    </xf>
    <xf numFmtId="3" fontId="7" fillId="0" borderId="1" xfId="2" applyNumberFormat="1" applyFont="1" applyFill="1" applyBorder="1" applyAlignment="1">
      <alignment horizontal="centerContinuous" vertical="center"/>
    </xf>
    <xf numFmtId="0" fontId="7" fillId="0" borderId="1" xfId="2" applyFont="1" applyFill="1" applyBorder="1" applyAlignment="1">
      <alignment horizontal="centerContinuous" vertical="center"/>
    </xf>
    <xf numFmtId="164" fontId="7" fillId="0" borderId="1" xfId="2" applyNumberFormat="1" applyFont="1" applyFill="1" applyBorder="1" applyAlignment="1">
      <alignment horizontal="centerContinuous" vertical="center"/>
    </xf>
    <xf numFmtId="9" fontId="7" fillId="0" borderId="1" xfId="2" applyNumberFormat="1" applyFont="1" applyFill="1" applyBorder="1" applyAlignment="1">
      <alignment horizontal="centerContinuous" vertical="center"/>
    </xf>
    <xf numFmtId="168" fontId="13" fillId="0" borderId="2" xfId="0" applyNumberFormat="1" applyFont="1" applyFill="1" applyBorder="1" applyAlignment="1">
      <alignment horizontal="center" vertical="center" wrapText="1" readingOrder="1"/>
    </xf>
    <xf numFmtId="169" fontId="13" fillId="0" borderId="2" xfId="0" applyNumberFormat="1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center" vertical="center" wrapText="1" readingOrder="1"/>
    </xf>
    <xf numFmtId="170" fontId="13" fillId="0" borderId="2" xfId="0" applyNumberFormat="1" applyFont="1" applyFill="1" applyBorder="1" applyAlignment="1">
      <alignment horizontal="center" vertical="center" wrapText="1" readingOrder="1"/>
    </xf>
    <xf numFmtId="168" fontId="12" fillId="0" borderId="2" xfId="0" applyNumberFormat="1" applyFont="1" applyBorder="1" applyAlignment="1">
      <alignment horizontal="center" vertical="center" wrapText="1" readingOrder="1"/>
    </xf>
    <xf numFmtId="169" fontId="12" fillId="0" borderId="2" xfId="0" applyNumberFormat="1" applyFont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 wrapText="1" readingOrder="1"/>
    </xf>
    <xf numFmtId="170" fontId="12" fillId="0" borderId="2" xfId="0" applyNumberFormat="1" applyFont="1" applyBorder="1" applyAlignment="1">
      <alignment horizontal="center" vertical="center" wrapText="1" readingOrder="1"/>
    </xf>
    <xf numFmtId="171" fontId="12" fillId="0" borderId="2" xfId="0" applyNumberFormat="1" applyFont="1" applyBorder="1" applyAlignment="1">
      <alignment horizontal="center" vertical="center" wrapText="1" readingOrder="1"/>
    </xf>
    <xf numFmtId="17" fontId="4" fillId="0" borderId="1" xfId="2" applyNumberFormat="1" applyFont="1" applyFill="1" applyBorder="1" applyAlignment="1">
      <alignment horizontal="center" vertical="center"/>
    </xf>
    <xf numFmtId="171" fontId="12" fillId="0" borderId="2" xfId="0" applyNumberFormat="1" applyFont="1" applyFill="1" applyBorder="1" applyAlignment="1">
      <alignment horizontal="center" vertical="center" wrapText="1" readingOrder="1"/>
    </xf>
    <xf numFmtId="0" fontId="11" fillId="0" borderId="1" xfId="2" applyFont="1" applyFill="1" applyBorder="1" applyAlignment="1">
      <alignment horizontal="centerContinuous" vertical="center"/>
    </xf>
    <xf numFmtId="166" fontId="7" fillId="0" borderId="1" xfId="1" applyNumberFormat="1" applyFont="1" applyFill="1" applyBorder="1" applyAlignment="1" applyProtection="1">
      <alignment horizontal="centerContinuous" vertical="center"/>
    </xf>
    <xf numFmtId="17" fontId="4" fillId="0" borderId="1" xfId="2" applyNumberFormat="1" applyFont="1" applyFill="1" applyBorder="1" applyAlignment="1">
      <alignment horizontal="center" vertical="center" wrapText="1"/>
    </xf>
    <xf numFmtId="171" fontId="13" fillId="0" borderId="2" xfId="0" applyNumberFormat="1" applyFont="1" applyFill="1" applyBorder="1" applyAlignment="1">
      <alignment horizontal="center" vertical="center" wrapText="1" readingOrder="1"/>
    </xf>
    <xf numFmtId="9" fontId="4" fillId="2" borderId="1" xfId="2" applyNumberFormat="1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/>
    </xf>
    <xf numFmtId="1" fontId="16" fillId="2" borderId="1" xfId="2" applyNumberFormat="1" applyFont="1" applyFill="1" applyBorder="1" applyAlignment="1">
      <alignment horizontal="center" vertical="center"/>
    </xf>
    <xf numFmtId="164" fontId="16" fillId="2" borderId="1" xfId="2" applyNumberFormat="1" applyFont="1" applyFill="1" applyBorder="1" applyAlignment="1">
      <alignment horizontal="center" vertical="center"/>
    </xf>
    <xf numFmtId="9" fontId="16" fillId="2" borderId="1" xfId="2" applyNumberFormat="1" applyFont="1" applyFill="1" applyBorder="1" applyAlignment="1">
      <alignment horizontal="center" vertical="center"/>
    </xf>
    <xf numFmtId="9" fontId="16" fillId="2" borderId="1" xfId="2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17" fillId="0" borderId="0" xfId="4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4" applyAlignment="1">
      <alignment vertical="center"/>
    </xf>
    <xf numFmtId="0" fontId="17" fillId="0" borderId="0" xfId="4" applyFont="1" applyAlignment="1">
      <alignment horizontal="center" vertical="center" wrapText="1"/>
    </xf>
    <xf numFmtId="168" fontId="12" fillId="6" borderId="2" xfId="0" applyNumberFormat="1" applyFont="1" applyFill="1" applyBorder="1" applyAlignment="1">
      <alignment horizontal="center" vertical="center" wrapText="1" readingOrder="1"/>
    </xf>
    <xf numFmtId="169" fontId="12" fillId="6" borderId="2" xfId="0" applyNumberFormat="1" applyFont="1" applyFill="1" applyBorder="1" applyAlignment="1">
      <alignment horizontal="center" vertical="center" wrapText="1" readingOrder="1"/>
    </xf>
    <xf numFmtId="0" fontId="12" fillId="6" borderId="2" xfId="0" applyFont="1" applyFill="1" applyBorder="1" applyAlignment="1">
      <alignment horizontal="center" vertical="center" wrapText="1" readingOrder="1"/>
    </xf>
    <xf numFmtId="170" fontId="12" fillId="6" borderId="2" xfId="0" applyNumberFormat="1" applyFont="1" applyFill="1" applyBorder="1" applyAlignment="1">
      <alignment horizontal="center" vertical="center" wrapText="1" readingOrder="1"/>
    </xf>
    <xf numFmtId="3" fontId="7" fillId="0" borderId="1" xfId="2" applyNumberFormat="1" applyFont="1" applyBorder="1" applyAlignment="1">
      <alignment horizontal="centerContinuous" vertical="center"/>
    </xf>
    <xf numFmtId="0" fontId="7" fillId="0" borderId="1" xfId="2" applyFont="1" applyBorder="1" applyAlignment="1">
      <alignment horizontal="centerContinuous" vertical="center"/>
    </xf>
    <xf numFmtId="164" fontId="7" fillId="0" borderId="1" xfId="2" applyNumberFormat="1" applyFont="1" applyBorder="1" applyAlignment="1">
      <alignment horizontal="centerContinuous" vertical="center"/>
    </xf>
    <xf numFmtId="168" fontId="13" fillId="7" borderId="2" xfId="0" applyNumberFormat="1" applyFont="1" applyFill="1" applyBorder="1" applyAlignment="1">
      <alignment horizontal="center" vertical="center" wrapText="1" readingOrder="1"/>
    </xf>
    <xf numFmtId="169" fontId="13" fillId="7" borderId="2" xfId="0" applyNumberFormat="1" applyFont="1" applyFill="1" applyBorder="1" applyAlignment="1">
      <alignment horizontal="center" vertical="center" wrapText="1" readingOrder="1"/>
    </xf>
    <xf numFmtId="0" fontId="13" fillId="7" borderId="2" xfId="0" applyFont="1" applyFill="1" applyBorder="1" applyAlignment="1">
      <alignment horizontal="center" vertical="center" wrapText="1" readingOrder="1"/>
    </xf>
    <xf numFmtId="170" fontId="13" fillId="7" borderId="2" xfId="0" applyNumberFormat="1" applyFont="1" applyFill="1" applyBorder="1" applyAlignment="1">
      <alignment horizontal="center" vertical="center" wrapText="1" readingOrder="1"/>
    </xf>
    <xf numFmtId="0" fontId="18" fillId="2" borderId="1" xfId="4" applyFont="1" applyFill="1" applyBorder="1" applyAlignment="1">
      <alignment horizontal="center" vertical="center" wrapText="1"/>
    </xf>
    <xf numFmtId="0" fontId="14" fillId="0" borderId="0" xfId="0" applyFont="1"/>
    <xf numFmtId="0" fontId="16" fillId="2" borderId="1" xfId="2" applyFont="1" applyFill="1" applyBorder="1" applyAlignment="1">
      <alignment horizontal="center" vertical="center" wrapText="1"/>
    </xf>
    <xf numFmtId="3" fontId="16" fillId="2" borderId="1" xfId="2" applyNumberFormat="1" applyFont="1" applyFill="1" applyBorder="1" applyAlignment="1">
      <alignment horizontal="center" vertical="center" wrapText="1"/>
    </xf>
    <xf numFmtId="164" fontId="16" fillId="2" borderId="1" xfId="2" applyNumberFormat="1" applyFont="1" applyFill="1" applyBorder="1" applyAlignment="1">
      <alignment horizontal="center" vertical="center" wrapText="1"/>
    </xf>
    <xf numFmtId="166" fontId="16" fillId="2" borderId="1" xfId="1" applyNumberFormat="1" applyFont="1" applyFill="1" applyBorder="1" applyAlignment="1" applyProtection="1">
      <alignment horizontal="center" vertical="center" wrapText="1"/>
    </xf>
    <xf numFmtId="3" fontId="16" fillId="2" borderId="1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vertical="center" wrapText="1"/>
    </xf>
    <xf numFmtId="14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3" fontId="4" fillId="0" borderId="1" xfId="2" applyNumberFormat="1" applyFont="1" applyBorder="1" applyAlignment="1">
      <alignment horizontal="center" vertical="center"/>
    </xf>
    <xf numFmtId="166" fontId="4" fillId="0" borderId="1" xfId="1" applyNumberFormat="1" applyFont="1" applyFill="1" applyBorder="1" applyAlignment="1" applyProtection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" fontId="16" fillId="2" borderId="1" xfId="2" applyNumberFormat="1" applyFont="1" applyFill="1" applyBorder="1" applyAlignment="1">
      <alignment horizontal="center" vertical="center" wrapText="1"/>
    </xf>
    <xf numFmtId="14" fontId="17" fillId="0" borderId="0" xfId="4" applyNumberFormat="1" applyFont="1" applyAlignment="1">
      <alignment horizontal="center" vertical="center" wrapText="1"/>
    </xf>
    <xf numFmtId="0" fontId="17" fillId="0" borderId="0" xfId="4" applyFont="1" applyAlignment="1">
      <alignment vertical="center" wrapText="1"/>
    </xf>
    <xf numFmtId="172" fontId="12" fillId="6" borderId="2" xfId="0" applyNumberFormat="1" applyFont="1" applyFill="1" applyBorder="1" applyAlignment="1">
      <alignment horizontal="center" vertical="center" wrapText="1" readingOrder="1"/>
    </xf>
    <xf numFmtId="14" fontId="5" fillId="0" borderId="0" xfId="3" applyNumberFormat="1" applyAlignment="1">
      <alignment horizontal="center"/>
    </xf>
    <xf numFmtId="14" fontId="5" fillId="0" borderId="0" xfId="4" applyNumberFormat="1" applyAlignment="1">
      <alignment horizontal="center" vertical="center"/>
    </xf>
    <xf numFmtId="172" fontId="7" fillId="0" borderId="1" xfId="2" applyNumberFormat="1" applyFont="1" applyBorder="1" applyAlignment="1">
      <alignment horizontal="centerContinuous" vertical="center"/>
    </xf>
    <xf numFmtId="172" fontId="13" fillId="7" borderId="2" xfId="0" applyNumberFormat="1" applyFont="1" applyFill="1" applyBorder="1" applyAlignment="1">
      <alignment horizontal="center" vertical="center" wrapText="1" readingOrder="1"/>
    </xf>
    <xf numFmtId="0" fontId="15" fillId="0" borderId="0" xfId="0" applyFont="1" applyFill="1" applyAlignment="1"/>
    <xf numFmtId="0" fontId="9" fillId="3" borderId="1" xfId="4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8" fillId="2" borderId="1" xfId="4" applyFont="1" applyFill="1" applyBorder="1" applyAlignment="1">
      <alignment horizontal="center" vertical="center"/>
    </xf>
  </cellXfs>
  <cellStyles count="5">
    <cellStyle name="Normal" xfId="0" builtinId="0"/>
    <cellStyle name="Normal 2" xfId="4" xr:uid="{C7DB6DC7-7221-4B49-9FB5-FCD569D76816}"/>
    <cellStyle name="Normal_January '99 2" xfId="2" xr:uid="{F9714F16-51FD-4014-8B46-809F36370BE9}"/>
    <cellStyle name="Percent" xfId="1" builtinId="5"/>
    <cellStyle name="Percent 2" xfId="3" xr:uid="{B69166F6-8B2C-4217-A0D2-C5974D9A13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200024</xdr:rowOff>
    </xdr:from>
    <xdr:to>
      <xdr:col>19</xdr:col>
      <xdr:colOff>571500</xdr:colOff>
      <xdr:row>8</xdr:row>
      <xdr:rowOff>161924</xdr:rowOff>
    </xdr:to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297BC7AF-34D2-4AE3-9EA9-5F43A8984876}"/>
            </a:ext>
          </a:extLst>
        </xdr:cNvPr>
        <xdr:cNvSpPr/>
      </xdr:nvSpPr>
      <xdr:spPr>
        <a:xfrm>
          <a:off x="0" y="400049"/>
          <a:ext cx="11877675" cy="1304925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0</xdr:col>
      <xdr:colOff>42523</xdr:colOff>
      <xdr:row>3</xdr:row>
      <xdr:rowOff>103715</xdr:rowOff>
    </xdr:from>
    <xdr:to>
      <xdr:col>3</xdr:col>
      <xdr:colOff>561297</xdr:colOff>
      <xdr:row>7</xdr:row>
      <xdr:rowOff>32504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D68EA8-A1C6-4F83-976D-56DEB84F366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23" y="696382"/>
          <a:ext cx="2688357" cy="690789"/>
        </a:xfrm>
        <a:prstGeom prst="rect">
          <a:avLst/>
        </a:prstGeom>
      </xdr:spPr>
    </xdr:pic>
    <xdr:clientData/>
  </xdr:twoCellAnchor>
  <xdr:twoCellAnchor>
    <xdr:from>
      <xdr:col>4</xdr:col>
      <xdr:colOff>3181</xdr:colOff>
      <xdr:row>1</xdr:row>
      <xdr:rowOff>200025</xdr:rowOff>
    </xdr:from>
    <xdr:to>
      <xdr:col>4</xdr:col>
      <xdr:colOff>48900</xdr:colOff>
      <xdr:row>8</xdr:row>
      <xdr:rowOff>162622</xdr:rowOff>
    </xdr:to>
    <xdr:sp macro="" textlink="">
      <xdr:nvSpPr>
        <xdr:cNvPr id="4" name="Shape 31">
          <a:extLst>
            <a:ext uri="{FF2B5EF4-FFF2-40B4-BE49-F238E27FC236}">
              <a16:creationId xmlns:a16="http://schemas.microsoft.com/office/drawing/2014/main" id="{BDF821E2-41B8-4935-B146-7C30D8D30F41}"/>
            </a:ext>
          </a:extLst>
        </xdr:cNvPr>
        <xdr:cNvSpPr/>
      </xdr:nvSpPr>
      <xdr:spPr>
        <a:xfrm>
          <a:off x="2786598" y="401108"/>
          <a:ext cx="45719" cy="1306681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4</xdr:col>
      <xdr:colOff>25513</xdr:colOff>
      <xdr:row>4</xdr:row>
      <xdr:rowOff>68830</xdr:rowOff>
    </xdr:from>
    <xdr:to>
      <xdr:col>19</xdr:col>
      <xdr:colOff>467746</xdr:colOff>
      <xdr:row>6</xdr:row>
      <xdr:rowOff>102054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E17E4BD-97FD-46C4-8468-6CBC935E4FDF}"/>
            </a:ext>
          </a:extLst>
        </xdr:cNvPr>
        <xdr:cNvSpPr/>
      </xdr:nvSpPr>
      <xdr:spPr>
        <a:xfrm>
          <a:off x="2806473" y="851241"/>
          <a:ext cx="9014733" cy="407420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Call Statistics 2022 (Commercial) - RFP entitled: “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Excelsior Plan, Student Employee Health Plan, and NYS Insurance Fund Workers’ Compensation Prescription Drug Programs”</a:t>
          </a: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200024</xdr:rowOff>
    </xdr:from>
    <xdr:to>
      <xdr:col>19</xdr:col>
      <xdr:colOff>571500</xdr:colOff>
      <xdr:row>8</xdr:row>
      <xdr:rowOff>171450</xdr:rowOff>
    </xdr:to>
    <xdr:sp macro="" textlink="">
      <xdr:nvSpPr>
        <xdr:cNvPr id="6" name="Shape 14">
          <a:extLst>
            <a:ext uri="{FF2B5EF4-FFF2-40B4-BE49-F238E27FC236}">
              <a16:creationId xmlns:a16="http://schemas.microsoft.com/office/drawing/2014/main" id="{B77B8224-19E3-409A-B39F-454C735D52D2}"/>
            </a:ext>
          </a:extLst>
        </xdr:cNvPr>
        <xdr:cNvSpPr/>
      </xdr:nvSpPr>
      <xdr:spPr>
        <a:xfrm>
          <a:off x="0" y="400049"/>
          <a:ext cx="11649075" cy="1314451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4</xdr:col>
      <xdr:colOff>3182</xdr:colOff>
      <xdr:row>2</xdr:row>
      <xdr:rowOff>10581</xdr:rowOff>
    </xdr:from>
    <xdr:to>
      <xdr:col>4</xdr:col>
      <xdr:colOff>48901</xdr:colOff>
      <xdr:row>8</xdr:row>
      <xdr:rowOff>173203</xdr:rowOff>
    </xdr:to>
    <xdr:sp macro="" textlink="">
      <xdr:nvSpPr>
        <xdr:cNvPr id="8" name="Shape 31">
          <a:extLst>
            <a:ext uri="{FF2B5EF4-FFF2-40B4-BE49-F238E27FC236}">
              <a16:creationId xmlns:a16="http://schemas.microsoft.com/office/drawing/2014/main" id="{4637F96D-F6AE-4092-967B-41F730A4D5F9}"/>
            </a:ext>
          </a:extLst>
        </xdr:cNvPr>
        <xdr:cNvSpPr/>
      </xdr:nvSpPr>
      <xdr:spPr>
        <a:xfrm>
          <a:off x="2532599" y="412748"/>
          <a:ext cx="45719" cy="1305622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5</xdr:col>
      <xdr:colOff>433917</xdr:colOff>
      <xdr:row>4</xdr:row>
      <xdr:rowOff>84706</xdr:rowOff>
    </xdr:from>
    <xdr:to>
      <xdr:col>18</xdr:col>
      <xdr:colOff>412750</xdr:colOff>
      <xdr:row>8</xdr:row>
      <xdr:rowOff>52916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063D9D5-28E6-4FE8-96CD-E26CA4325FBE}"/>
            </a:ext>
          </a:extLst>
        </xdr:cNvPr>
        <xdr:cNvSpPr/>
      </xdr:nvSpPr>
      <xdr:spPr>
        <a:xfrm>
          <a:off x="3831167" y="867873"/>
          <a:ext cx="7958666" cy="730210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Call Statistics </a:t>
          </a:r>
          <a:r>
            <a:rPr lang="en-US" sz="1200" b="1">
              <a:solidFill>
                <a:srgbClr val="FF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2022 (EGWP) 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- RFP entitled: “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Excelsior Plan, Student Employee Health Plan, and NYS Insurance Fund Workers’ Compensation Prescription Drug Programs”</a:t>
          </a: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  <xdr:twoCellAnchor>
    <xdr:from>
      <xdr:col>0</xdr:col>
      <xdr:colOff>42332</xdr:colOff>
      <xdr:row>3</xdr:row>
      <xdr:rowOff>105836</xdr:rowOff>
    </xdr:from>
    <xdr:to>
      <xdr:col>3</xdr:col>
      <xdr:colOff>561106</xdr:colOff>
      <xdr:row>7</xdr:row>
      <xdr:rowOff>34625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D9DCB363-0460-42F3-8DB5-3E048CFED1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" y="698503"/>
          <a:ext cx="2688357" cy="6907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</xdr:colOff>
      <xdr:row>2</xdr:row>
      <xdr:rowOff>0</xdr:rowOff>
    </xdr:from>
    <xdr:to>
      <xdr:col>22</xdr:col>
      <xdr:colOff>371474</xdr:colOff>
      <xdr:row>8</xdr:row>
      <xdr:rowOff>0</xdr:rowOff>
    </xdr:to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06032CF1-F52F-4DF6-8A19-F01E4AE0867D}"/>
            </a:ext>
          </a:extLst>
        </xdr:cNvPr>
        <xdr:cNvSpPr/>
      </xdr:nvSpPr>
      <xdr:spPr>
        <a:xfrm>
          <a:off x="438149" y="400050"/>
          <a:ext cx="10029825" cy="1209676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5</xdr:col>
      <xdr:colOff>288932</xdr:colOff>
      <xdr:row>2</xdr:row>
      <xdr:rowOff>20106</xdr:rowOff>
    </xdr:from>
    <xdr:to>
      <xdr:col>5</xdr:col>
      <xdr:colOff>342900</xdr:colOff>
      <xdr:row>8</xdr:row>
      <xdr:rowOff>0</xdr:rowOff>
    </xdr:to>
    <xdr:sp macro="" textlink="">
      <xdr:nvSpPr>
        <xdr:cNvPr id="3" name="Shape 31">
          <a:extLst>
            <a:ext uri="{FF2B5EF4-FFF2-40B4-BE49-F238E27FC236}">
              <a16:creationId xmlns:a16="http://schemas.microsoft.com/office/drawing/2014/main" id="{42ED427A-D1BD-49E3-9D48-AE4A3416155F}"/>
            </a:ext>
          </a:extLst>
        </xdr:cNvPr>
        <xdr:cNvSpPr/>
      </xdr:nvSpPr>
      <xdr:spPr>
        <a:xfrm>
          <a:off x="2984507" y="420156"/>
          <a:ext cx="53968" cy="1199094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6</xdr:col>
      <xdr:colOff>343958</xdr:colOff>
      <xdr:row>3</xdr:row>
      <xdr:rowOff>122806</xdr:rowOff>
    </xdr:from>
    <xdr:to>
      <xdr:col>22</xdr:col>
      <xdr:colOff>125904</xdr:colOff>
      <xdr:row>7</xdr:row>
      <xdr:rowOff>19050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A2D0D79-3F2F-48B6-96F1-BCA58913EADA}"/>
            </a:ext>
          </a:extLst>
        </xdr:cNvPr>
        <xdr:cNvSpPr/>
      </xdr:nvSpPr>
      <xdr:spPr>
        <a:xfrm>
          <a:off x="3430058" y="713356"/>
          <a:ext cx="6792346" cy="658244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Call Statistics </a:t>
          </a:r>
          <a:r>
            <a:rPr lang="en-US" sz="1200" b="1">
              <a:solidFill>
                <a:srgbClr val="FF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2021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 (Commercial) - RFP entitled: “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Excelsior Plan, Student Employee Health Plan, and NYS Insurance Fund Workers’ Compensation Prescription Drug Programs”</a:t>
          </a: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  <xdr:twoCellAnchor>
    <xdr:from>
      <xdr:col>1</xdr:col>
      <xdr:colOff>485775</xdr:colOff>
      <xdr:row>3</xdr:row>
      <xdr:rowOff>105836</xdr:rowOff>
    </xdr:from>
    <xdr:to>
      <xdr:col>4</xdr:col>
      <xdr:colOff>437281</xdr:colOff>
      <xdr:row>6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CD58A78-EEF8-4A19-900F-48411678B9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696386"/>
          <a:ext cx="1913656" cy="6275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514349</xdr:colOff>
      <xdr:row>2</xdr:row>
      <xdr:rowOff>0</xdr:rowOff>
    </xdr:from>
    <xdr:to>
      <xdr:col>22</xdr:col>
      <xdr:colOff>47623</xdr:colOff>
      <xdr:row>8</xdr:row>
      <xdr:rowOff>66676</xdr:rowOff>
    </xdr:to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2C31A2F1-D760-4332-8C86-8005B93F6E79}"/>
            </a:ext>
          </a:extLst>
        </xdr:cNvPr>
        <xdr:cNvSpPr/>
      </xdr:nvSpPr>
      <xdr:spPr>
        <a:xfrm>
          <a:off x="581024" y="400050"/>
          <a:ext cx="9563099" cy="1209676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6</xdr:col>
      <xdr:colOff>90813</xdr:colOff>
      <xdr:row>2</xdr:row>
      <xdr:rowOff>39156</xdr:rowOff>
    </xdr:from>
    <xdr:to>
      <xdr:col>6</xdr:col>
      <xdr:colOff>136532</xdr:colOff>
      <xdr:row>8</xdr:row>
      <xdr:rowOff>57150</xdr:rowOff>
    </xdr:to>
    <xdr:sp macro="" textlink="">
      <xdr:nvSpPr>
        <xdr:cNvPr id="3" name="Shape 31">
          <a:extLst>
            <a:ext uri="{FF2B5EF4-FFF2-40B4-BE49-F238E27FC236}">
              <a16:creationId xmlns:a16="http://schemas.microsoft.com/office/drawing/2014/main" id="{D30CE8AE-654E-4E81-B2FB-74DBD8EAA6C6}"/>
            </a:ext>
          </a:extLst>
        </xdr:cNvPr>
        <xdr:cNvSpPr/>
      </xdr:nvSpPr>
      <xdr:spPr>
        <a:xfrm flipH="1">
          <a:off x="2900688" y="439206"/>
          <a:ext cx="45719" cy="1160994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6</xdr:col>
      <xdr:colOff>220133</xdr:colOff>
      <xdr:row>3</xdr:row>
      <xdr:rowOff>160906</xdr:rowOff>
    </xdr:from>
    <xdr:to>
      <xdr:col>21</xdr:col>
      <xdr:colOff>392604</xdr:colOff>
      <xdr:row>6</xdr:row>
      <xdr:rowOff>3630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53CAA07-3091-44C7-AF8A-640F36826C63}"/>
            </a:ext>
          </a:extLst>
        </xdr:cNvPr>
        <xdr:cNvSpPr/>
      </xdr:nvSpPr>
      <xdr:spPr>
        <a:xfrm>
          <a:off x="3030008" y="751456"/>
          <a:ext cx="6897121" cy="414224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Call Statistics </a:t>
          </a:r>
          <a:r>
            <a:rPr lang="en-US" sz="1200" b="1">
              <a:solidFill>
                <a:srgbClr val="FF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2021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 (EGWP) - RFP entitled: “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Excelsior Plan, Student Employee Health Plan, and NYS Insurance Fund Workers’ Compensation Prescription Drug Programs”</a:t>
          </a: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  <xdr:twoCellAnchor>
    <xdr:from>
      <xdr:col>2</xdr:col>
      <xdr:colOff>99482</xdr:colOff>
      <xdr:row>4</xdr:row>
      <xdr:rowOff>1061</xdr:rowOff>
    </xdr:from>
    <xdr:to>
      <xdr:col>5</xdr:col>
      <xdr:colOff>190500</xdr:colOff>
      <xdr:row>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50FCCF8-53A4-40E4-822C-DC5E633FD56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1507" y="782111"/>
          <a:ext cx="1548343" cy="513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6273F-624E-4CDE-9B1E-FA642A01A863}">
  <sheetPr>
    <pageSetUpPr fitToPage="1"/>
  </sheetPr>
  <dimension ref="A1:T50"/>
  <sheetViews>
    <sheetView zoomScale="90" zoomScaleNormal="90" workbookViewId="0">
      <selection sqref="A1:T1"/>
    </sheetView>
  </sheetViews>
  <sheetFormatPr defaultRowHeight="14.5"/>
  <cols>
    <col min="1" max="1" width="14.1796875" customWidth="1"/>
  </cols>
  <sheetData>
    <row r="1" spans="1:20" ht="15.5">
      <c r="A1" s="111" t="s">
        <v>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15.5">
      <c r="A2" s="28"/>
      <c r="B2" s="28"/>
      <c r="C2" s="28"/>
      <c r="D2" s="28"/>
      <c r="E2" s="28"/>
      <c r="F2" s="34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  <c r="S2" s="29"/>
      <c r="T2" s="29"/>
    </row>
    <row r="3" spans="1:20">
      <c r="G3" s="30"/>
      <c r="H3" s="30"/>
      <c r="I3" s="31"/>
      <c r="J3" s="31"/>
      <c r="K3" s="31"/>
      <c r="L3" s="31"/>
      <c r="M3" s="32"/>
      <c r="N3" s="32"/>
      <c r="O3" s="29"/>
      <c r="P3" s="29"/>
      <c r="Q3" s="33"/>
      <c r="R3" s="29"/>
      <c r="S3" s="29"/>
      <c r="T3" s="29"/>
    </row>
    <row r="4" spans="1:20">
      <c r="G4" s="30"/>
      <c r="H4" s="30"/>
      <c r="I4" s="31"/>
      <c r="J4" s="31"/>
      <c r="K4" s="31"/>
      <c r="L4" s="31"/>
      <c r="M4" s="32"/>
      <c r="N4" s="32"/>
      <c r="O4" s="29"/>
      <c r="P4" s="29"/>
      <c r="Q4" s="33"/>
      <c r="R4" s="29"/>
      <c r="S4" s="29"/>
      <c r="T4" s="29"/>
    </row>
    <row r="5" spans="1:20">
      <c r="G5" s="30"/>
      <c r="H5" s="30"/>
      <c r="I5" s="31"/>
      <c r="J5" s="31"/>
      <c r="K5" s="31"/>
      <c r="L5" s="31"/>
      <c r="M5" s="32"/>
      <c r="N5" s="32"/>
      <c r="O5" s="29"/>
      <c r="P5" s="29"/>
      <c r="Q5" s="33"/>
      <c r="R5" s="29"/>
      <c r="S5" s="29"/>
      <c r="T5" s="29"/>
    </row>
    <row r="6" spans="1:20">
      <c r="G6" s="30"/>
      <c r="H6" s="30"/>
      <c r="I6" s="31"/>
      <c r="J6" s="31"/>
      <c r="K6" s="31"/>
      <c r="L6" s="31"/>
      <c r="M6" s="32"/>
      <c r="N6" s="32"/>
      <c r="O6" s="29"/>
      <c r="P6" s="29"/>
      <c r="Q6" s="33"/>
      <c r="R6" s="29"/>
      <c r="S6" s="29"/>
      <c r="T6" s="29"/>
    </row>
    <row r="7" spans="1:20">
      <c r="G7" s="30"/>
      <c r="H7" s="30"/>
      <c r="I7" s="31"/>
      <c r="J7" s="31"/>
      <c r="K7" s="31"/>
      <c r="L7" s="31"/>
      <c r="M7" s="32"/>
      <c r="N7" s="32"/>
      <c r="O7" s="29"/>
      <c r="P7" s="29"/>
      <c r="Q7" s="33"/>
      <c r="R7" s="29"/>
      <c r="S7" s="29"/>
      <c r="T7" s="29"/>
    </row>
    <row r="8" spans="1:20">
      <c r="G8" s="30"/>
      <c r="H8" s="30"/>
      <c r="I8" s="31"/>
      <c r="J8" s="31"/>
      <c r="K8" s="31"/>
      <c r="L8" s="31"/>
      <c r="M8" s="32"/>
      <c r="N8" s="32"/>
      <c r="O8" s="29"/>
      <c r="P8" s="29"/>
      <c r="Q8" s="33"/>
      <c r="R8" s="29"/>
      <c r="S8" s="29"/>
      <c r="T8" s="29"/>
    </row>
    <row r="9" spans="1:20">
      <c r="G9" s="30"/>
      <c r="H9" s="30"/>
      <c r="I9" s="31"/>
      <c r="J9" s="31"/>
      <c r="K9" s="31"/>
      <c r="L9" s="31"/>
      <c r="M9" s="32"/>
      <c r="N9" s="32"/>
      <c r="O9" s="29"/>
      <c r="P9" s="29"/>
      <c r="Q9" s="33"/>
      <c r="R9" s="29"/>
      <c r="S9" s="29"/>
      <c r="T9" s="29"/>
    </row>
    <row r="10" spans="1:20">
      <c r="G10" s="30"/>
      <c r="H10" s="30"/>
      <c r="I10" s="31"/>
      <c r="J10" s="31"/>
      <c r="K10" s="31"/>
      <c r="L10" s="31"/>
      <c r="M10" s="32"/>
      <c r="N10" s="32"/>
      <c r="O10" s="29"/>
      <c r="P10" s="29"/>
      <c r="Q10" s="33"/>
      <c r="R10" s="29"/>
      <c r="S10" s="29"/>
      <c r="T10" s="29"/>
    </row>
    <row r="11" spans="1:20" ht="15.5">
      <c r="A11" s="112" t="s">
        <v>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</row>
    <row r="13" spans="1:20" ht="21">
      <c r="A13" s="1" t="s">
        <v>1</v>
      </c>
      <c r="B13" s="1" t="s">
        <v>2</v>
      </c>
      <c r="C13" s="1" t="s">
        <v>3</v>
      </c>
      <c r="D13" s="2" t="s">
        <v>4</v>
      </c>
      <c r="E13" s="1" t="s">
        <v>5</v>
      </c>
      <c r="F13" s="1" t="s">
        <v>44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3" t="s">
        <v>13</v>
      </c>
      <c r="O13" s="1" t="s">
        <v>14</v>
      </c>
      <c r="P13" s="2" t="s">
        <v>15</v>
      </c>
      <c r="Q13" s="4" t="s">
        <v>18</v>
      </c>
      <c r="R13" s="4" t="s">
        <v>19</v>
      </c>
      <c r="S13" s="62" t="s">
        <v>52</v>
      </c>
      <c r="T13" s="4" t="s">
        <v>17</v>
      </c>
    </row>
    <row r="14" spans="1:20">
      <c r="A14" s="5">
        <v>44562</v>
      </c>
      <c r="B14" s="35">
        <v>12585</v>
      </c>
      <c r="C14" s="35">
        <v>12160</v>
      </c>
      <c r="D14" s="35">
        <v>12111</v>
      </c>
      <c r="E14" s="35">
        <v>49</v>
      </c>
      <c r="F14" s="40">
        <v>4.0000000000000001E-3</v>
      </c>
      <c r="G14" s="35">
        <v>41</v>
      </c>
      <c r="H14" s="36">
        <v>3.0000000000000001E-3</v>
      </c>
      <c r="I14" s="37">
        <v>363</v>
      </c>
      <c r="J14" s="37">
        <v>9</v>
      </c>
      <c r="K14" s="37">
        <v>103</v>
      </c>
      <c r="L14" s="37">
        <v>475</v>
      </c>
      <c r="M14" s="35">
        <v>117772</v>
      </c>
      <c r="N14" s="38">
        <v>9.7240000000000002</v>
      </c>
      <c r="O14" s="35">
        <v>11520</v>
      </c>
      <c r="P14" s="35">
        <v>11679</v>
      </c>
      <c r="Q14" s="36">
        <v>0.94699999999999995</v>
      </c>
      <c r="R14" s="36">
        <v>0.96</v>
      </c>
      <c r="S14" s="35">
        <v>646</v>
      </c>
      <c r="T14" s="35">
        <v>960</v>
      </c>
    </row>
    <row r="15" spans="1:20">
      <c r="A15" s="5">
        <v>44593</v>
      </c>
      <c r="B15" s="35">
        <v>10191</v>
      </c>
      <c r="C15" s="35">
        <v>10126</v>
      </c>
      <c r="D15" s="35">
        <v>10070</v>
      </c>
      <c r="E15" s="35">
        <v>56</v>
      </c>
      <c r="F15" s="40">
        <v>6.0000000000000001E-3</v>
      </c>
      <c r="G15" s="35">
        <v>46</v>
      </c>
      <c r="H15" s="36">
        <v>5.0000000000000001E-3</v>
      </c>
      <c r="I15" s="37">
        <v>356</v>
      </c>
      <c r="J15" s="37">
        <v>10</v>
      </c>
      <c r="K15" s="37">
        <v>103</v>
      </c>
      <c r="L15" s="37">
        <v>470</v>
      </c>
      <c r="M15" s="35">
        <v>138477</v>
      </c>
      <c r="N15" s="38">
        <v>13.750999999999999</v>
      </c>
      <c r="O15" s="35">
        <v>9387</v>
      </c>
      <c r="P15" s="35">
        <v>9516</v>
      </c>
      <c r="Q15" s="36">
        <v>0.92700000000000005</v>
      </c>
      <c r="R15" s="36">
        <v>0.94</v>
      </c>
      <c r="S15" s="35">
        <v>637</v>
      </c>
      <c r="T15" s="35">
        <v>706</v>
      </c>
    </row>
    <row r="16" spans="1:20">
      <c r="A16" s="5">
        <v>44621</v>
      </c>
      <c r="B16" s="35">
        <v>10543</v>
      </c>
      <c r="C16" s="35">
        <v>10365</v>
      </c>
      <c r="D16" s="35">
        <v>10319</v>
      </c>
      <c r="E16" s="35">
        <v>46</v>
      </c>
      <c r="F16" s="40">
        <v>4.0000000000000001E-3</v>
      </c>
      <c r="G16" s="35">
        <v>35</v>
      </c>
      <c r="H16" s="36">
        <v>3.0000000000000001E-3</v>
      </c>
      <c r="I16" s="37">
        <v>351</v>
      </c>
      <c r="J16" s="37">
        <v>11</v>
      </c>
      <c r="K16" s="37">
        <v>103</v>
      </c>
      <c r="L16" s="37">
        <v>465</v>
      </c>
      <c r="M16" s="35">
        <v>66438</v>
      </c>
      <c r="N16" s="38">
        <v>6.4379999999999997</v>
      </c>
      <c r="O16" s="35">
        <v>9980</v>
      </c>
      <c r="P16" s="35">
        <v>10070</v>
      </c>
      <c r="Q16" s="36">
        <v>0.96299999999999997</v>
      </c>
      <c r="R16" s="36">
        <v>0.97199999999999998</v>
      </c>
      <c r="S16" s="35">
        <v>1186</v>
      </c>
      <c r="T16" s="35">
        <v>654</v>
      </c>
    </row>
    <row r="17" spans="1:20">
      <c r="A17" s="5">
        <v>44652</v>
      </c>
      <c r="B17" s="35">
        <v>9205</v>
      </c>
      <c r="C17" s="35">
        <v>8844</v>
      </c>
      <c r="D17" s="35">
        <v>8826</v>
      </c>
      <c r="E17" s="35">
        <v>18</v>
      </c>
      <c r="F17" s="40">
        <v>2E-3</v>
      </c>
      <c r="G17" s="35">
        <v>6</v>
      </c>
      <c r="H17" s="36">
        <v>1E-3</v>
      </c>
      <c r="I17" s="37">
        <v>357</v>
      </c>
      <c r="J17" s="37">
        <v>12</v>
      </c>
      <c r="K17" s="37">
        <v>105</v>
      </c>
      <c r="L17" s="37">
        <v>474</v>
      </c>
      <c r="M17" s="35">
        <v>32428</v>
      </c>
      <c r="N17" s="38">
        <v>3.6739999999999999</v>
      </c>
      <c r="O17" s="35">
        <v>8666</v>
      </c>
      <c r="P17" s="35">
        <v>8731</v>
      </c>
      <c r="Q17" s="36">
        <v>0.98</v>
      </c>
      <c r="R17" s="36">
        <v>0.98699999999999999</v>
      </c>
      <c r="S17" s="35">
        <v>1389</v>
      </c>
      <c r="T17" s="35">
        <v>680</v>
      </c>
    </row>
    <row r="18" spans="1:20">
      <c r="A18" s="5">
        <v>44682</v>
      </c>
      <c r="B18" s="35">
        <v>9920</v>
      </c>
      <c r="C18" s="35">
        <v>8061</v>
      </c>
      <c r="D18" s="35">
        <v>8046</v>
      </c>
      <c r="E18" s="35">
        <v>15</v>
      </c>
      <c r="F18" s="40">
        <v>2E-3</v>
      </c>
      <c r="G18" s="35">
        <v>9</v>
      </c>
      <c r="H18" s="36">
        <v>1E-3</v>
      </c>
      <c r="I18" s="37">
        <v>355</v>
      </c>
      <c r="J18" s="37">
        <v>9</v>
      </c>
      <c r="K18" s="37">
        <v>97</v>
      </c>
      <c r="L18" s="37">
        <v>461</v>
      </c>
      <c r="M18" s="35">
        <v>26128</v>
      </c>
      <c r="N18" s="38">
        <v>3.2469999999999999</v>
      </c>
      <c r="O18" s="35">
        <v>7923</v>
      </c>
      <c r="P18" s="35">
        <v>7986</v>
      </c>
      <c r="Q18" s="36">
        <v>0.98299999999999998</v>
      </c>
      <c r="R18" s="36">
        <v>0.99099999999999999</v>
      </c>
      <c r="S18" s="35">
        <v>1288</v>
      </c>
      <c r="T18" s="35">
        <v>541</v>
      </c>
    </row>
    <row r="19" spans="1:20">
      <c r="A19" s="5">
        <v>44713</v>
      </c>
      <c r="B19" s="35">
        <v>10456</v>
      </c>
      <c r="C19" s="35">
        <v>8264</v>
      </c>
      <c r="D19" s="35">
        <v>8236</v>
      </c>
      <c r="E19" s="35">
        <v>28</v>
      </c>
      <c r="F19" s="40">
        <v>3.0000000000000001E-3</v>
      </c>
      <c r="G19" s="35">
        <v>13</v>
      </c>
      <c r="H19" s="36">
        <v>2E-3</v>
      </c>
      <c r="I19" s="37">
        <v>366</v>
      </c>
      <c r="J19" s="37">
        <v>12</v>
      </c>
      <c r="K19" s="37">
        <v>99</v>
      </c>
      <c r="L19" s="37">
        <v>478</v>
      </c>
      <c r="M19" s="35">
        <v>42135</v>
      </c>
      <c r="N19" s="38">
        <v>5.1159999999999997</v>
      </c>
      <c r="O19" s="35">
        <v>7888</v>
      </c>
      <c r="P19" s="35">
        <v>8049</v>
      </c>
      <c r="Q19" s="36">
        <v>0.95499999999999996</v>
      </c>
      <c r="R19" s="36">
        <v>0.97399999999999998</v>
      </c>
      <c r="S19" s="35">
        <v>1316</v>
      </c>
      <c r="T19" s="35">
        <v>400</v>
      </c>
    </row>
    <row r="20" spans="1:20">
      <c r="A20" s="5">
        <v>44743</v>
      </c>
      <c r="B20" s="35">
        <v>9984</v>
      </c>
      <c r="C20" s="35">
        <v>7757</v>
      </c>
      <c r="D20" s="35">
        <v>7737</v>
      </c>
      <c r="E20" s="35">
        <v>19</v>
      </c>
      <c r="F20" s="40">
        <v>2E-3</v>
      </c>
      <c r="G20" s="35">
        <v>10</v>
      </c>
      <c r="H20" s="36">
        <v>1E-3</v>
      </c>
      <c r="I20" s="37">
        <v>363</v>
      </c>
      <c r="J20" s="37">
        <v>13</v>
      </c>
      <c r="K20" s="37">
        <v>95</v>
      </c>
      <c r="L20" s="37">
        <v>471</v>
      </c>
      <c r="M20" s="35">
        <v>33307</v>
      </c>
      <c r="N20" s="38">
        <v>4.3049999999999997</v>
      </c>
      <c r="O20" s="35">
        <v>7516</v>
      </c>
      <c r="P20" s="35">
        <v>7615</v>
      </c>
      <c r="Q20" s="36">
        <v>0.96899999999999997</v>
      </c>
      <c r="R20" s="36">
        <v>0.98199999999999998</v>
      </c>
      <c r="S20" s="35">
        <v>1254</v>
      </c>
      <c r="T20" s="35">
        <v>606</v>
      </c>
    </row>
    <row r="21" spans="1:20">
      <c r="A21" s="5">
        <v>44774</v>
      </c>
      <c r="B21" s="35">
        <v>10946</v>
      </c>
      <c r="C21" s="35">
        <v>8728</v>
      </c>
      <c r="D21" s="35">
        <v>8708</v>
      </c>
      <c r="E21" s="35">
        <v>19</v>
      </c>
      <c r="F21" s="40">
        <v>2E-3</v>
      </c>
      <c r="G21" s="35">
        <v>10</v>
      </c>
      <c r="H21" s="36">
        <v>1E-3</v>
      </c>
      <c r="I21" s="37">
        <v>364</v>
      </c>
      <c r="J21" s="37">
        <v>11</v>
      </c>
      <c r="K21" s="37">
        <v>89</v>
      </c>
      <c r="L21" s="37">
        <v>464</v>
      </c>
      <c r="M21" s="35">
        <v>41057</v>
      </c>
      <c r="N21" s="38">
        <v>4.7149999999999999</v>
      </c>
      <c r="O21" s="35">
        <v>8340</v>
      </c>
      <c r="P21" s="35">
        <v>8513</v>
      </c>
      <c r="Q21" s="36">
        <v>0.95599999999999996</v>
      </c>
      <c r="R21" s="36">
        <v>0.97499999999999998</v>
      </c>
      <c r="S21" s="35">
        <v>1342</v>
      </c>
      <c r="T21" s="35">
        <v>492</v>
      </c>
    </row>
    <row r="22" spans="1:20">
      <c r="A22" s="5">
        <v>44805</v>
      </c>
      <c r="B22" s="35">
        <v>9587</v>
      </c>
      <c r="C22" s="35">
        <v>7734</v>
      </c>
      <c r="D22" s="35">
        <v>7714</v>
      </c>
      <c r="E22" s="35">
        <v>20</v>
      </c>
      <c r="F22" s="40">
        <v>3.0000000000000001E-3</v>
      </c>
      <c r="G22" s="35">
        <v>13</v>
      </c>
      <c r="H22" s="36">
        <v>2E-3</v>
      </c>
      <c r="I22" s="37">
        <v>376</v>
      </c>
      <c r="J22" s="37">
        <v>9</v>
      </c>
      <c r="K22" s="37">
        <v>92</v>
      </c>
      <c r="L22" s="37">
        <v>478</v>
      </c>
      <c r="M22" s="35">
        <v>42948</v>
      </c>
      <c r="N22" s="38">
        <v>5.5679999999999996</v>
      </c>
      <c r="O22" s="35">
        <v>7356</v>
      </c>
      <c r="P22" s="35">
        <v>7504</v>
      </c>
      <c r="Q22" s="36">
        <v>0.95099999999999996</v>
      </c>
      <c r="R22" s="36">
        <v>0.97</v>
      </c>
      <c r="S22" s="35">
        <v>1174</v>
      </c>
      <c r="T22" s="35">
        <v>500</v>
      </c>
    </row>
    <row r="23" spans="1:20">
      <c r="A23" s="5">
        <v>44835</v>
      </c>
      <c r="B23" s="35">
        <v>10427</v>
      </c>
      <c r="C23" s="35">
        <v>8406</v>
      </c>
      <c r="D23" s="35">
        <v>8369</v>
      </c>
      <c r="E23" s="35">
        <v>37</v>
      </c>
      <c r="F23" s="40">
        <v>4.0000000000000001E-3</v>
      </c>
      <c r="G23" s="35">
        <v>21</v>
      </c>
      <c r="H23" s="36">
        <v>2E-3</v>
      </c>
      <c r="I23" s="37">
        <v>386</v>
      </c>
      <c r="J23" s="37">
        <v>9</v>
      </c>
      <c r="K23" s="37">
        <v>92</v>
      </c>
      <c r="L23" s="37">
        <v>487</v>
      </c>
      <c r="M23" s="35">
        <v>55412</v>
      </c>
      <c r="N23" s="38">
        <v>6.6210000000000004</v>
      </c>
      <c r="O23" s="35">
        <v>7830</v>
      </c>
      <c r="P23" s="35">
        <v>8071</v>
      </c>
      <c r="Q23" s="36">
        <v>0.93100000000000005</v>
      </c>
      <c r="R23" s="36">
        <v>0.96</v>
      </c>
      <c r="S23" s="35">
        <v>1226</v>
      </c>
      <c r="T23" s="35">
        <v>695</v>
      </c>
    </row>
    <row r="24" spans="1:20">
      <c r="A24" s="5">
        <v>44866</v>
      </c>
      <c r="B24" s="35">
        <v>10609</v>
      </c>
      <c r="C24" s="35">
        <v>8989</v>
      </c>
      <c r="D24" s="35">
        <v>8962</v>
      </c>
      <c r="E24" s="35">
        <v>27</v>
      </c>
      <c r="F24" s="40">
        <v>3.0000000000000001E-3</v>
      </c>
      <c r="G24" s="35">
        <v>18</v>
      </c>
      <c r="H24" s="36">
        <v>2E-3</v>
      </c>
      <c r="I24" s="37">
        <v>476</v>
      </c>
      <c r="J24" s="37">
        <v>44</v>
      </c>
      <c r="K24" s="37">
        <v>53</v>
      </c>
      <c r="L24" s="37">
        <v>573</v>
      </c>
      <c r="M24" s="35">
        <v>45827</v>
      </c>
      <c r="N24" s="38">
        <v>5.1130000000000004</v>
      </c>
      <c r="O24" s="35">
        <v>8470</v>
      </c>
      <c r="P24" s="35">
        <v>8695</v>
      </c>
      <c r="Q24" s="36">
        <v>0.94199999999999995</v>
      </c>
      <c r="R24" s="36">
        <v>0.96699999999999997</v>
      </c>
      <c r="S24" s="35">
        <v>605</v>
      </c>
      <c r="T24" s="35">
        <v>547</v>
      </c>
    </row>
    <row r="25" spans="1:20">
      <c r="A25" s="5">
        <v>44896</v>
      </c>
      <c r="B25" s="35">
        <v>10396</v>
      </c>
      <c r="C25" s="35">
        <v>9562</v>
      </c>
      <c r="D25" s="35">
        <v>9553</v>
      </c>
      <c r="E25" s="35">
        <v>9</v>
      </c>
      <c r="F25" s="40">
        <v>1E-3</v>
      </c>
      <c r="G25" s="35">
        <v>5</v>
      </c>
      <c r="H25" s="36">
        <v>1E-3</v>
      </c>
      <c r="I25" s="37">
        <v>538</v>
      </c>
      <c r="J25" s="37">
        <v>71</v>
      </c>
      <c r="K25" s="37">
        <v>14</v>
      </c>
      <c r="L25" s="37">
        <v>624</v>
      </c>
      <c r="M25" s="35">
        <v>29356</v>
      </c>
      <c r="N25" s="38">
        <v>3.073</v>
      </c>
      <c r="O25" s="35">
        <v>9257</v>
      </c>
      <c r="P25" s="35">
        <v>9394</v>
      </c>
      <c r="Q25" s="36">
        <v>0.96799999999999997</v>
      </c>
      <c r="R25" s="36">
        <v>0.98199999999999998</v>
      </c>
      <c r="S25" s="35">
        <v>416</v>
      </c>
      <c r="T25" s="35">
        <v>661</v>
      </c>
    </row>
    <row r="26" spans="1:20">
      <c r="A26" s="6"/>
      <c r="B26" s="7"/>
      <c r="C26" s="7"/>
      <c r="D26" s="7"/>
      <c r="E26" s="7"/>
      <c r="F26" s="7"/>
      <c r="G26" s="7"/>
      <c r="H26" s="8"/>
      <c r="I26" s="7"/>
      <c r="J26" s="7"/>
      <c r="K26" s="7"/>
      <c r="L26" s="7"/>
      <c r="M26" s="7"/>
      <c r="N26" s="9"/>
      <c r="O26" s="7"/>
      <c r="P26" s="7"/>
      <c r="Q26" s="7"/>
      <c r="R26" s="7"/>
      <c r="S26" s="10"/>
      <c r="T26" s="10"/>
    </row>
    <row r="27" spans="1:20" ht="21">
      <c r="A27" s="1" t="s">
        <v>20</v>
      </c>
      <c r="B27" s="1" t="s">
        <v>2</v>
      </c>
      <c r="C27" s="1" t="s">
        <v>3</v>
      </c>
      <c r="D27" s="2" t="s">
        <v>4</v>
      </c>
      <c r="E27" s="1" t="s">
        <v>5</v>
      </c>
      <c r="F27" s="1" t="s">
        <v>44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3" t="s">
        <v>13</v>
      </c>
      <c r="O27" s="1" t="s">
        <v>14</v>
      </c>
      <c r="P27" s="2" t="s">
        <v>15</v>
      </c>
      <c r="Q27" s="4" t="s">
        <v>18</v>
      </c>
      <c r="R27" s="4" t="s">
        <v>19</v>
      </c>
      <c r="S27" s="62" t="s">
        <v>53</v>
      </c>
      <c r="T27" s="4" t="s">
        <v>17</v>
      </c>
    </row>
    <row r="28" spans="1:20">
      <c r="A28" s="11" t="s">
        <v>21</v>
      </c>
      <c r="B28" s="39">
        <v>33319</v>
      </c>
      <c r="C28" s="39">
        <v>32651</v>
      </c>
      <c r="D28" s="39">
        <v>32500</v>
      </c>
      <c r="E28" s="39">
        <v>151</v>
      </c>
      <c r="F28" s="40">
        <v>5.0000000000000001E-3</v>
      </c>
      <c r="G28" s="39">
        <v>122</v>
      </c>
      <c r="H28" s="40">
        <v>4.0000000000000001E-3</v>
      </c>
      <c r="I28" s="41">
        <v>357</v>
      </c>
      <c r="J28" s="41">
        <v>10</v>
      </c>
      <c r="K28" s="41">
        <v>103</v>
      </c>
      <c r="L28" s="41">
        <v>470</v>
      </c>
      <c r="M28" s="39">
        <v>322687</v>
      </c>
      <c r="N28" s="42">
        <v>9.9290000000000003</v>
      </c>
      <c r="O28" s="39">
        <v>30887</v>
      </c>
      <c r="P28" s="39">
        <v>31265</v>
      </c>
      <c r="Q28" s="40">
        <v>0.94599999999999995</v>
      </c>
      <c r="R28" s="40">
        <v>0.95799999999999996</v>
      </c>
      <c r="S28" s="39">
        <v>2469</v>
      </c>
      <c r="T28" s="39">
        <v>2320</v>
      </c>
    </row>
    <row r="29" spans="1:20">
      <c r="A29" s="11" t="s">
        <v>22</v>
      </c>
      <c r="B29" s="39">
        <v>29581</v>
      </c>
      <c r="C29" s="39">
        <v>25169</v>
      </c>
      <c r="D29" s="39">
        <v>25108</v>
      </c>
      <c r="E29" s="39">
        <v>61</v>
      </c>
      <c r="F29" s="40">
        <v>2E-3</v>
      </c>
      <c r="G29" s="39">
        <v>28</v>
      </c>
      <c r="H29" s="40">
        <v>1E-3</v>
      </c>
      <c r="I29" s="41">
        <v>359</v>
      </c>
      <c r="J29" s="41">
        <v>11</v>
      </c>
      <c r="K29" s="41">
        <v>101</v>
      </c>
      <c r="L29" s="41">
        <v>471</v>
      </c>
      <c r="M29" s="39">
        <v>100691</v>
      </c>
      <c r="N29" s="42">
        <v>4.01</v>
      </c>
      <c r="O29" s="39">
        <v>24477</v>
      </c>
      <c r="P29" s="39">
        <v>24766</v>
      </c>
      <c r="Q29" s="40">
        <v>0.97299999999999998</v>
      </c>
      <c r="R29" s="40">
        <v>0.98399999999999999</v>
      </c>
      <c r="S29" s="39">
        <v>3993</v>
      </c>
      <c r="T29" s="39">
        <v>1621</v>
      </c>
    </row>
    <row r="30" spans="1:20">
      <c r="A30" s="11" t="s">
        <v>23</v>
      </c>
      <c r="B30" s="39">
        <v>30517</v>
      </c>
      <c r="C30" s="39">
        <v>24219</v>
      </c>
      <c r="D30" s="39">
        <v>24159</v>
      </c>
      <c r="E30" s="39">
        <v>58</v>
      </c>
      <c r="F30" s="40">
        <v>2E-3</v>
      </c>
      <c r="G30" s="39">
        <v>33</v>
      </c>
      <c r="H30" s="40">
        <v>1E-3</v>
      </c>
      <c r="I30" s="41">
        <v>368</v>
      </c>
      <c r="J30" s="41">
        <v>11</v>
      </c>
      <c r="K30" s="41">
        <v>92</v>
      </c>
      <c r="L30" s="41">
        <v>471</v>
      </c>
      <c r="M30" s="39">
        <v>117312</v>
      </c>
      <c r="N30" s="42">
        <v>4.8559999999999999</v>
      </c>
      <c r="O30" s="39">
        <v>23212</v>
      </c>
      <c r="P30" s="39">
        <v>23632</v>
      </c>
      <c r="Q30" s="40">
        <v>0.95799999999999996</v>
      </c>
      <c r="R30" s="40">
        <v>0.97599999999999998</v>
      </c>
      <c r="S30" s="39">
        <v>3770</v>
      </c>
      <c r="T30" s="39">
        <v>1598</v>
      </c>
    </row>
    <row r="31" spans="1:20">
      <c r="A31" s="11" t="s">
        <v>24</v>
      </c>
      <c r="B31" s="39">
        <v>31432</v>
      </c>
      <c r="C31" s="39">
        <v>26957</v>
      </c>
      <c r="D31" s="39">
        <v>26884</v>
      </c>
      <c r="E31" s="39">
        <v>73</v>
      </c>
      <c r="F31" s="40">
        <v>3.0000000000000001E-3</v>
      </c>
      <c r="G31" s="39">
        <v>44</v>
      </c>
      <c r="H31" s="40">
        <v>2E-3</v>
      </c>
      <c r="I31" s="41">
        <v>470</v>
      </c>
      <c r="J31" s="41">
        <v>43</v>
      </c>
      <c r="K31" s="41">
        <v>51</v>
      </c>
      <c r="L31" s="41">
        <v>564</v>
      </c>
      <c r="M31" s="39">
        <v>130595</v>
      </c>
      <c r="N31" s="42">
        <v>4.8579999999999997</v>
      </c>
      <c r="O31" s="39">
        <v>25557</v>
      </c>
      <c r="P31" s="39">
        <v>26160</v>
      </c>
      <c r="Q31" s="40">
        <v>0.94799999999999995</v>
      </c>
      <c r="R31" s="40">
        <v>0.97</v>
      </c>
      <c r="S31" s="39">
        <v>2247</v>
      </c>
      <c r="T31" s="39">
        <v>1903</v>
      </c>
    </row>
    <row r="32" spans="1:20" ht="15.5">
      <c r="A32" s="12"/>
      <c r="B32" s="43"/>
      <c r="C32" s="43"/>
      <c r="D32" s="43"/>
      <c r="E32" s="43"/>
      <c r="F32" s="43"/>
      <c r="G32" s="43"/>
      <c r="H32" s="44"/>
      <c r="I32" s="43"/>
      <c r="J32" s="43"/>
      <c r="K32" s="43"/>
      <c r="L32" s="43"/>
      <c r="M32" s="43"/>
      <c r="N32" s="45"/>
      <c r="O32" s="43"/>
      <c r="P32" s="43"/>
      <c r="Q32" s="43"/>
      <c r="R32" s="43"/>
      <c r="S32" s="44"/>
      <c r="T32" s="46"/>
    </row>
    <row r="33" spans="1:20">
      <c r="A33" s="13" t="s">
        <v>25</v>
      </c>
      <c r="B33" s="47">
        <v>124849</v>
      </c>
      <c r="C33" s="47">
        <v>108996</v>
      </c>
      <c r="D33" s="47">
        <v>108651</v>
      </c>
      <c r="E33" s="47">
        <v>343</v>
      </c>
      <c r="F33" s="48">
        <v>3.0000000000000001E-3</v>
      </c>
      <c r="G33" s="47">
        <v>227</v>
      </c>
      <c r="H33" s="48">
        <v>2E-3</v>
      </c>
      <c r="I33" s="49">
        <v>388</v>
      </c>
      <c r="J33" s="49">
        <v>19</v>
      </c>
      <c r="K33" s="49">
        <v>87</v>
      </c>
      <c r="L33" s="49">
        <v>494</v>
      </c>
      <c r="M33" s="47">
        <v>671285</v>
      </c>
      <c r="N33" s="50">
        <v>6.1779999999999999</v>
      </c>
      <c r="O33" s="47">
        <v>104133</v>
      </c>
      <c r="P33" s="47">
        <v>105823</v>
      </c>
      <c r="Q33" s="48">
        <v>0.95499999999999996</v>
      </c>
      <c r="R33" s="48">
        <v>0.97099999999999997</v>
      </c>
      <c r="S33" s="47">
        <v>12479</v>
      </c>
      <c r="T33" s="47">
        <v>7442</v>
      </c>
    </row>
    <row r="34" spans="1:20">
      <c r="A34" s="8"/>
      <c r="B34" s="8"/>
      <c r="C34" s="8"/>
      <c r="D34" s="14"/>
      <c r="E34" s="14"/>
      <c r="F34" s="14"/>
      <c r="G34" s="8"/>
      <c r="H34" s="8"/>
      <c r="I34" s="8"/>
      <c r="J34" s="8"/>
      <c r="K34" s="8"/>
      <c r="L34" s="8"/>
      <c r="M34" s="8"/>
      <c r="N34" s="8"/>
      <c r="O34" s="8"/>
      <c r="P34" s="10"/>
      <c r="Q34" s="10"/>
      <c r="R34" s="10"/>
      <c r="S34" s="10"/>
      <c r="T34" s="14"/>
    </row>
    <row r="35" spans="1:20">
      <c r="A35" s="113" t="s">
        <v>26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ht="26">
      <c r="A36" s="15" t="s">
        <v>27</v>
      </c>
      <c r="B36" s="113" t="s">
        <v>28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>
      <c r="A37" s="16" t="s">
        <v>2</v>
      </c>
      <c r="B37" s="110" t="s">
        <v>29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</row>
    <row r="38" spans="1:20">
      <c r="A38" s="16" t="s">
        <v>3</v>
      </c>
      <c r="B38" s="110" t="s">
        <v>30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</row>
    <row r="39" spans="1:20">
      <c r="A39" s="16" t="s">
        <v>4</v>
      </c>
      <c r="B39" s="110" t="s">
        <v>31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</row>
    <row r="40" spans="1:20">
      <c r="A40" s="16" t="s">
        <v>6</v>
      </c>
      <c r="B40" s="110" t="s">
        <v>32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</row>
    <row r="41" spans="1:20">
      <c r="A41" s="16" t="s">
        <v>7</v>
      </c>
      <c r="B41" s="110" t="s">
        <v>33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</row>
    <row r="42" spans="1:20">
      <c r="A42" s="16" t="s">
        <v>8</v>
      </c>
      <c r="B42" s="110" t="s">
        <v>34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</row>
    <row r="43" spans="1:20">
      <c r="A43" s="16" t="s">
        <v>9</v>
      </c>
      <c r="B43" s="110" t="s">
        <v>35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</row>
    <row r="44" spans="1:20">
      <c r="A44" s="16" t="s">
        <v>10</v>
      </c>
      <c r="B44" s="110" t="s">
        <v>36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</row>
    <row r="45" spans="1:20">
      <c r="A45" s="16" t="s">
        <v>11</v>
      </c>
      <c r="B45" s="110" t="s">
        <v>37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</row>
    <row r="46" spans="1:20">
      <c r="A46" s="16" t="s">
        <v>13</v>
      </c>
      <c r="B46" s="110" t="s">
        <v>38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</row>
    <row r="47" spans="1:20">
      <c r="A47" s="16" t="s">
        <v>14</v>
      </c>
      <c r="B47" s="110" t="s">
        <v>39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</row>
    <row r="48" spans="1:20">
      <c r="A48" s="16" t="s">
        <v>15</v>
      </c>
      <c r="B48" s="110" t="s">
        <v>40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</row>
    <row r="49" spans="1:20">
      <c r="A49" s="16" t="s">
        <v>18</v>
      </c>
      <c r="B49" s="110" t="s">
        <v>41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</row>
    <row r="50" spans="1:20">
      <c r="A50" s="16" t="s">
        <v>19</v>
      </c>
      <c r="B50" s="110" t="s">
        <v>42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</row>
  </sheetData>
  <mergeCells count="18">
    <mergeCell ref="B44:T44"/>
    <mergeCell ref="B45:T45"/>
    <mergeCell ref="A11:T11"/>
    <mergeCell ref="A35:T35"/>
    <mergeCell ref="B36:T36"/>
    <mergeCell ref="B37:T37"/>
    <mergeCell ref="B38:T38"/>
    <mergeCell ref="B39:T39"/>
    <mergeCell ref="A1:T1"/>
    <mergeCell ref="B40:T40"/>
    <mergeCell ref="B41:T41"/>
    <mergeCell ref="B42:T42"/>
    <mergeCell ref="B43:T43"/>
    <mergeCell ref="B46:T46"/>
    <mergeCell ref="B47:T47"/>
    <mergeCell ref="B48:T48"/>
    <mergeCell ref="B49:T49"/>
    <mergeCell ref="B50:T50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36998-95B8-4122-8431-4115D8139A41}">
  <sheetPr>
    <tabColor rgb="FFFF0000"/>
    <pageSetUpPr fitToPage="1"/>
  </sheetPr>
  <dimension ref="A1:T50"/>
  <sheetViews>
    <sheetView tabSelected="1" zoomScale="90" zoomScaleNormal="90" workbookViewId="0">
      <selection sqref="A1:T1"/>
    </sheetView>
  </sheetViews>
  <sheetFormatPr defaultRowHeight="14.5"/>
  <cols>
    <col min="1" max="1" width="14.1796875" customWidth="1"/>
    <col min="2" max="3" width="9.1796875" customWidth="1"/>
  </cols>
  <sheetData>
    <row r="1" spans="1:20" ht="15.5">
      <c r="A1" s="111" t="s">
        <v>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15.5">
      <c r="A2" s="114" t="s">
        <v>54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>
      <c r="F3" s="30"/>
      <c r="G3" s="30"/>
      <c r="H3" s="31"/>
      <c r="I3" s="31"/>
      <c r="J3" s="31"/>
      <c r="K3" s="31"/>
      <c r="L3" s="32"/>
      <c r="M3" s="32"/>
      <c r="N3" s="29"/>
      <c r="O3" s="29"/>
      <c r="P3" s="33"/>
      <c r="Q3" s="29"/>
      <c r="R3" s="29"/>
      <c r="S3" s="29"/>
    </row>
    <row r="4" spans="1:20">
      <c r="F4" s="30"/>
      <c r="G4" s="30"/>
      <c r="H4" s="31"/>
      <c r="I4" s="31"/>
      <c r="J4" s="31"/>
      <c r="K4" s="31"/>
      <c r="L4" s="32"/>
      <c r="M4" s="32"/>
      <c r="N4" s="29"/>
      <c r="O4" s="29"/>
      <c r="P4" s="33"/>
      <c r="Q4" s="29"/>
      <c r="R4" s="29"/>
      <c r="S4" s="29"/>
    </row>
    <row r="5" spans="1:20">
      <c r="F5" s="30"/>
      <c r="G5" s="30"/>
      <c r="H5" s="31"/>
      <c r="I5" s="31"/>
      <c r="J5" s="31"/>
      <c r="K5" s="31"/>
      <c r="L5" s="32"/>
      <c r="M5" s="32"/>
      <c r="N5" s="29"/>
      <c r="O5" s="29"/>
      <c r="P5" s="33"/>
      <c r="Q5" s="29"/>
      <c r="R5" s="29"/>
      <c r="S5" s="29"/>
    </row>
    <row r="6" spans="1:20">
      <c r="F6" s="30"/>
      <c r="G6" s="30"/>
      <c r="H6" s="31"/>
      <c r="I6" s="31"/>
      <c r="J6" s="31"/>
      <c r="K6" s="31"/>
      <c r="L6" s="32"/>
      <c r="M6" s="32"/>
      <c r="N6" s="29"/>
      <c r="O6" s="29"/>
      <c r="P6" s="33"/>
      <c r="Q6" s="29"/>
      <c r="R6" s="29"/>
      <c r="S6" s="29"/>
    </row>
    <row r="7" spans="1:20">
      <c r="F7" s="30"/>
      <c r="G7" s="30"/>
      <c r="H7" s="31"/>
      <c r="I7" s="31"/>
      <c r="J7" s="31"/>
      <c r="K7" s="31"/>
      <c r="L7" s="32"/>
      <c r="M7" s="32"/>
      <c r="N7" s="29"/>
      <c r="O7" s="29"/>
      <c r="P7" s="33"/>
      <c r="Q7" s="29"/>
      <c r="R7" s="29"/>
      <c r="S7" s="29"/>
    </row>
    <row r="8" spans="1:20">
      <c r="F8" s="30"/>
      <c r="G8" s="30"/>
      <c r="H8" s="31"/>
      <c r="I8" s="31"/>
      <c r="J8" s="31"/>
      <c r="K8" s="31"/>
      <c r="L8" s="32"/>
      <c r="M8" s="32"/>
      <c r="N8" s="29"/>
      <c r="O8" s="29"/>
      <c r="P8" s="33"/>
      <c r="Q8" s="29"/>
      <c r="R8" s="29"/>
      <c r="S8" s="29"/>
    </row>
    <row r="9" spans="1:20">
      <c r="F9" s="30"/>
      <c r="G9" s="30"/>
      <c r="H9" s="31"/>
      <c r="I9" s="31"/>
      <c r="J9" s="31"/>
      <c r="K9" s="31"/>
      <c r="L9" s="32"/>
      <c r="M9" s="32"/>
      <c r="N9" s="29"/>
      <c r="O9" s="29"/>
      <c r="P9" s="33"/>
      <c r="Q9" s="29"/>
      <c r="R9" s="29"/>
      <c r="S9" s="29"/>
    </row>
    <row r="10" spans="1:20">
      <c r="F10" s="30"/>
      <c r="G10" s="30"/>
      <c r="H10" s="31"/>
      <c r="I10" s="31"/>
      <c r="J10" s="31"/>
      <c r="K10" s="31"/>
      <c r="L10" s="32"/>
      <c r="M10" s="32"/>
      <c r="N10" s="29"/>
      <c r="O10" s="29"/>
      <c r="P10" s="33"/>
      <c r="Q10" s="29"/>
      <c r="R10" s="29"/>
      <c r="S10" s="29"/>
    </row>
    <row r="11" spans="1:20" ht="15.5">
      <c r="A11" s="112" t="s">
        <v>43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</row>
    <row r="13" spans="1:20" ht="21">
      <c r="A13" s="17" t="s">
        <v>1</v>
      </c>
      <c r="B13" s="18" t="s">
        <v>2</v>
      </c>
      <c r="C13" s="18" t="s">
        <v>3</v>
      </c>
      <c r="D13" s="18" t="s">
        <v>4</v>
      </c>
      <c r="E13" s="18" t="s">
        <v>5</v>
      </c>
      <c r="F13" s="17" t="s">
        <v>44</v>
      </c>
      <c r="G13" s="18" t="s">
        <v>8</v>
      </c>
      <c r="H13" s="18" t="s">
        <v>9</v>
      </c>
      <c r="I13" s="18" t="s">
        <v>10</v>
      </c>
      <c r="J13" s="18" t="s">
        <v>11</v>
      </c>
      <c r="K13" s="17" t="s">
        <v>12</v>
      </c>
      <c r="L13" s="19" t="s">
        <v>13</v>
      </c>
      <c r="M13" s="17" t="s">
        <v>15</v>
      </c>
      <c r="N13" s="17" t="s">
        <v>45</v>
      </c>
      <c r="O13" s="20" t="s">
        <v>19</v>
      </c>
      <c r="P13" s="20" t="s">
        <v>46</v>
      </c>
      <c r="Q13" s="21" t="s">
        <v>47</v>
      </c>
      <c r="R13" s="21" t="s">
        <v>48</v>
      </c>
      <c r="S13" s="63" t="s">
        <v>16</v>
      </c>
      <c r="T13" s="63" t="s">
        <v>17</v>
      </c>
    </row>
    <row r="14" spans="1:20">
      <c r="A14" s="5">
        <v>44562</v>
      </c>
      <c r="B14" s="51">
        <v>19702</v>
      </c>
      <c r="C14" s="51">
        <v>16464</v>
      </c>
      <c r="D14" s="51">
        <v>16437</v>
      </c>
      <c r="E14" s="51">
        <v>27</v>
      </c>
      <c r="F14" s="52">
        <v>2E-3</v>
      </c>
      <c r="G14" s="53">
        <v>404</v>
      </c>
      <c r="H14" s="53">
        <v>12</v>
      </c>
      <c r="I14" s="53">
        <v>116</v>
      </c>
      <c r="J14" s="53">
        <v>533</v>
      </c>
      <c r="K14" s="51">
        <v>66061</v>
      </c>
      <c r="L14" s="54">
        <v>4.0190000000000001</v>
      </c>
      <c r="M14" s="51">
        <v>16065</v>
      </c>
      <c r="N14" s="51">
        <v>16159</v>
      </c>
      <c r="O14" s="52">
        <v>0.97599999999999998</v>
      </c>
      <c r="P14" s="52">
        <v>0.98099999999999998</v>
      </c>
      <c r="Q14" s="51">
        <v>1223</v>
      </c>
      <c r="R14" s="55">
        <v>0</v>
      </c>
      <c r="S14" s="51">
        <v>948</v>
      </c>
      <c r="T14" s="51">
        <v>1929</v>
      </c>
    </row>
    <row r="15" spans="1:20">
      <c r="A15" s="5">
        <v>44593</v>
      </c>
      <c r="B15" s="51">
        <v>16455</v>
      </c>
      <c r="C15" s="51">
        <v>14024</v>
      </c>
      <c r="D15" s="51">
        <v>13998</v>
      </c>
      <c r="E15" s="51">
        <v>26</v>
      </c>
      <c r="F15" s="52">
        <v>2E-3</v>
      </c>
      <c r="G15" s="53">
        <v>391</v>
      </c>
      <c r="H15" s="53">
        <v>17</v>
      </c>
      <c r="I15" s="53">
        <v>105</v>
      </c>
      <c r="J15" s="53">
        <v>513</v>
      </c>
      <c r="K15" s="51">
        <v>64869</v>
      </c>
      <c r="L15" s="54">
        <v>4.6340000000000003</v>
      </c>
      <c r="M15" s="51">
        <v>13520</v>
      </c>
      <c r="N15" s="51">
        <v>13635</v>
      </c>
      <c r="O15" s="52">
        <v>0.96399999999999997</v>
      </c>
      <c r="P15" s="52">
        <v>0.97199999999999998</v>
      </c>
      <c r="Q15" s="51">
        <v>752</v>
      </c>
      <c r="R15" s="55">
        <v>0</v>
      </c>
      <c r="S15" s="51">
        <v>851</v>
      </c>
      <c r="T15" s="51">
        <v>1411</v>
      </c>
    </row>
    <row r="16" spans="1:20">
      <c r="A16" s="5">
        <v>44621</v>
      </c>
      <c r="B16" s="51">
        <v>17942</v>
      </c>
      <c r="C16" s="51">
        <v>15414</v>
      </c>
      <c r="D16" s="51">
        <v>15392</v>
      </c>
      <c r="E16" s="51">
        <v>22</v>
      </c>
      <c r="F16" s="52">
        <v>1E-3</v>
      </c>
      <c r="G16" s="53">
        <v>394</v>
      </c>
      <c r="H16" s="53">
        <v>15</v>
      </c>
      <c r="I16" s="53">
        <v>102</v>
      </c>
      <c r="J16" s="53">
        <v>511</v>
      </c>
      <c r="K16" s="51">
        <v>51447</v>
      </c>
      <c r="L16" s="54">
        <v>3.3420000000000001</v>
      </c>
      <c r="M16" s="51">
        <v>15018</v>
      </c>
      <c r="N16" s="51">
        <v>15095</v>
      </c>
      <c r="O16" s="52">
        <v>0.97399999999999998</v>
      </c>
      <c r="P16" s="52">
        <v>0.97899999999999998</v>
      </c>
      <c r="Q16" s="51">
        <v>491</v>
      </c>
      <c r="R16" s="55">
        <v>0</v>
      </c>
      <c r="S16" s="51">
        <v>1803</v>
      </c>
      <c r="T16" s="51">
        <v>1430</v>
      </c>
    </row>
    <row r="17" spans="1:20">
      <c r="A17" s="5">
        <v>44652</v>
      </c>
      <c r="B17" s="51">
        <v>16344</v>
      </c>
      <c r="C17" s="51">
        <v>13848</v>
      </c>
      <c r="D17" s="51">
        <v>13822</v>
      </c>
      <c r="E17" s="51">
        <v>26</v>
      </c>
      <c r="F17" s="52">
        <v>2E-3</v>
      </c>
      <c r="G17" s="53">
        <v>416</v>
      </c>
      <c r="H17" s="53">
        <v>14</v>
      </c>
      <c r="I17" s="53">
        <v>100</v>
      </c>
      <c r="J17" s="53">
        <v>529</v>
      </c>
      <c r="K17" s="51">
        <v>45936</v>
      </c>
      <c r="L17" s="54">
        <v>3.323</v>
      </c>
      <c r="M17" s="51">
        <v>13594</v>
      </c>
      <c r="N17" s="51">
        <v>13626</v>
      </c>
      <c r="O17" s="52">
        <v>0.98199999999999998</v>
      </c>
      <c r="P17" s="52">
        <v>0.98399999999999999</v>
      </c>
      <c r="Q17" s="51">
        <v>1122</v>
      </c>
      <c r="R17" s="55">
        <v>0</v>
      </c>
      <c r="S17" s="51">
        <v>2230</v>
      </c>
      <c r="T17" s="51">
        <v>1553</v>
      </c>
    </row>
    <row r="18" spans="1:20">
      <c r="A18" s="5">
        <v>44682</v>
      </c>
      <c r="B18" s="51">
        <v>14938</v>
      </c>
      <c r="C18" s="51">
        <v>13738</v>
      </c>
      <c r="D18" s="51">
        <v>13728</v>
      </c>
      <c r="E18" s="51">
        <v>10</v>
      </c>
      <c r="F18" s="52">
        <v>1E-3</v>
      </c>
      <c r="G18" s="53">
        <v>409</v>
      </c>
      <c r="H18" s="53">
        <v>11</v>
      </c>
      <c r="I18" s="53">
        <v>82</v>
      </c>
      <c r="J18" s="53">
        <v>501</v>
      </c>
      <c r="K18" s="51">
        <v>46534</v>
      </c>
      <c r="L18" s="54">
        <v>3.39</v>
      </c>
      <c r="M18" s="51">
        <v>13549</v>
      </c>
      <c r="N18" s="51">
        <v>13566</v>
      </c>
      <c r="O18" s="52">
        <v>0.98599999999999999</v>
      </c>
      <c r="P18" s="52">
        <v>0.98699999999999999</v>
      </c>
      <c r="Q18" s="51">
        <v>1536</v>
      </c>
      <c r="R18" s="55">
        <v>0</v>
      </c>
      <c r="S18" s="51">
        <v>2367</v>
      </c>
      <c r="T18" s="51">
        <v>1397</v>
      </c>
    </row>
    <row r="19" spans="1:20">
      <c r="A19" s="5">
        <v>44713</v>
      </c>
      <c r="B19" s="51">
        <v>14143</v>
      </c>
      <c r="C19" s="51">
        <v>13677</v>
      </c>
      <c r="D19" s="51">
        <v>13640</v>
      </c>
      <c r="E19" s="51">
        <v>37</v>
      </c>
      <c r="F19" s="52">
        <v>3.0000000000000001E-3</v>
      </c>
      <c r="G19" s="53">
        <v>410</v>
      </c>
      <c r="H19" s="53">
        <v>15</v>
      </c>
      <c r="I19" s="53">
        <v>86</v>
      </c>
      <c r="J19" s="53">
        <v>511</v>
      </c>
      <c r="K19" s="51">
        <v>96936</v>
      </c>
      <c r="L19" s="54">
        <v>7.1070000000000002</v>
      </c>
      <c r="M19" s="51">
        <v>13076</v>
      </c>
      <c r="N19" s="51">
        <v>13136</v>
      </c>
      <c r="O19" s="52">
        <v>0.95599999999999996</v>
      </c>
      <c r="P19" s="52">
        <v>0.96</v>
      </c>
      <c r="Q19" s="51">
        <v>818</v>
      </c>
      <c r="R19" s="55">
        <v>0</v>
      </c>
      <c r="S19" s="51">
        <v>2284</v>
      </c>
      <c r="T19" s="51">
        <v>1046</v>
      </c>
    </row>
    <row r="20" spans="1:20">
      <c r="A20" s="5">
        <v>44743</v>
      </c>
      <c r="B20" s="51">
        <v>13544</v>
      </c>
      <c r="C20" s="51">
        <v>12549</v>
      </c>
      <c r="D20" s="51">
        <v>12516</v>
      </c>
      <c r="E20" s="51">
        <v>33</v>
      </c>
      <c r="F20" s="52">
        <v>3.0000000000000001E-3</v>
      </c>
      <c r="G20" s="53">
        <v>400</v>
      </c>
      <c r="H20" s="53">
        <v>17</v>
      </c>
      <c r="I20" s="53">
        <v>75</v>
      </c>
      <c r="J20" s="53">
        <v>492</v>
      </c>
      <c r="K20" s="51">
        <v>65149</v>
      </c>
      <c r="L20" s="54">
        <v>5.2050000000000001</v>
      </c>
      <c r="M20" s="51">
        <v>12181</v>
      </c>
      <c r="N20" s="51">
        <v>12215</v>
      </c>
      <c r="O20" s="52">
        <v>0.97099999999999997</v>
      </c>
      <c r="P20" s="52">
        <v>0.97299999999999998</v>
      </c>
      <c r="Q20" s="51">
        <v>1355</v>
      </c>
      <c r="R20" s="55">
        <v>0</v>
      </c>
      <c r="S20" s="51">
        <v>2095</v>
      </c>
      <c r="T20" s="51">
        <v>1517</v>
      </c>
    </row>
    <row r="21" spans="1:20">
      <c r="A21" s="5">
        <v>44774</v>
      </c>
      <c r="B21" s="51">
        <v>14451</v>
      </c>
      <c r="C21" s="51">
        <v>13169</v>
      </c>
      <c r="D21" s="51">
        <v>13132</v>
      </c>
      <c r="E21" s="51">
        <v>37</v>
      </c>
      <c r="F21" s="52">
        <v>3.0000000000000001E-3</v>
      </c>
      <c r="G21" s="53">
        <v>406</v>
      </c>
      <c r="H21" s="53">
        <v>12</v>
      </c>
      <c r="I21" s="53">
        <v>69</v>
      </c>
      <c r="J21" s="53">
        <v>487</v>
      </c>
      <c r="K21" s="51">
        <v>83045</v>
      </c>
      <c r="L21" s="54">
        <v>6.3239999999999998</v>
      </c>
      <c r="M21" s="51">
        <v>12667</v>
      </c>
      <c r="N21" s="51">
        <v>12718</v>
      </c>
      <c r="O21" s="52">
        <v>0.96199999999999997</v>
      </c>
      <c r="P21" s="52">
        <v>0.96599999999999997</v>
      </c>
      <c r="Q21" s="51">
        <v>716</v>
      </c>
      <c r="R21" s="55">
        <v>0</v>
      </c>
      <c r="S21" s="51">
        <v>2166</v>
      </c>
      <c r="T21" s="51">
        <v>1121</v>
      </c>
    </row>
    <row r="22" spans="1:20">
      <c r="A22" s="5">
        <v>44805</v>
      </c>
      <c r="B22" s="51">
        <v>13095</v>
      </c>
      <c r="C22" s="51">
        <v>12190</v>
      </c>
      <c r="D22" s="51">
        <v>12143</v>
      </c>
      <c r="E22" s="51">
        <v>47</v>
      </c>
      <c r="F22" s="52">
        <v>4.0000000000000001E-3</v>
      </c>
      <c r="G22" s="53">
        <v>421</v>
      </c>
      <c r="H22" s="53">
        <v>12</v>
      </c>
      <c r="I22" s="53">
        <v>86</v>
      </c>
      <c r="J22" s="53">
        <v>518</v>
      </c>
      <c r="K22" s="51">
        <v>102792</v>
      </c>
      <c r="L22" s="54">
        <v>8.4649999999999999</v>
      </c>
      <c r="M22" s="51">
        <v>11577</v>
      </c>
      <c r="N22" s="51">
        <v>11648</v>
      </c>
      <c r="O22" s="52">
        <v>0.95</v>
      </c>
      <c r="P22" s="52">
        <v>0.95599999999999996</v>
      </c>
      <c r="Q22" s="51">
        <v>782</v>
      </c>
      <c r="R22" s="55">
        <v>0</v>
      </c>
      <c r="S22" s="51">
        <v>1860</v>
      </c>
      <c r="T22" s="51">
        <v>1166</v>
      </c>
    </row>
    <row r="23" spans="1:20">
      <c r="A23" s="5">
        <v>44835</v>
      </c>
      <c r="B23" s="51">
        <v>14155</v>
      </c>
      <c r="C23" s="51">
        <v>12932</v>
      </c>
      <c r="D23" s="51">
        <v>12869</v>
      </c>
      <c r="E23" s="51">
        <v>63</v>
      </c>
      <c r="F23" s="52">
        <v>5.0000000000000001E-3</v>
      </c>
      <c r="G23" s="53">
        <v>423</v>
      </c>
      <c r="H23" s="53">
        <v>10</v>
      </c>
      <c r="I23" s="53">
        <v>82</v>
      </c>
      <c r="J23" s="53">
        <v>515</v>
      </c>
      <c r="K23" s="51">
        <v>126123</v>
      </c>
      <c r="L23" s="54">
        <v>9.8010000000000002</v>
      </c>
      <c r="M23" s="51">
        <v>12123</v>
      </c>
      <c r="N23" s="51">
        <v>12217</v>
      </c>
      <c r="O23" s="52">
        <v>0.93700000000000006</v>
      </c>
      <c r="P23" s="52">
        <v>0.94499999999999995</v>
      </c>
      <c r="Q23" s="51">
        <v>911</v>
      </c>
      <c r="R23" s="55">
        <v>0</v>
      </c>
      <c r="S23" s="51">
        <v>1952</v>
      </c>
      <c r="T23" s="51">
        <v>1559</v>
      </c>
    </row>
    <row r="24" spans="1:20">
      <c r="A24" s="5">
        <v>44866</v>
      </c>
      <c r="B24" s="51">
        <v>13939</v>
      </c>
      <c r="C24" s="51">
        <v>12864</v>
      </c>
      <c r="D24" s="51">
        <v>12805</v>
      </c>
      <c r="E24" s="51">
        <v>59</v>
      </c>
      <c r="F24" s="52">
        <v>5.0000000000000001E-3</v>
      </c>
      <c r="G24" s="53">
        <v>507</v>
      </c>
      <c r="H24" s="53">
        <v>49</v>
      </c>
      <c r="I24" s="53">
        <v>50</v>
      </c>
      <c r="J24" s="53">
        <v>606</v>
      </c>
      <c r="K24" s="51">
        <v>118674</v>
      </c>
      <c r="L24" s="54">
        <v>9.2680000000000007</v>
      </c>
      <c r="M24" s="51">
        <v>12160</v>
      </c>
      <c r="N24" s="51">
        <v>12237</v>
      </c>
      <c r="O24" s="52">
        <v>0.94499999999999995</v>
      </c>
      <c r="P24" s="52">
        <v>0.95099999999999996</v>
      </c>
      <c r="Q24" s="51">
        <v>713</v>
      </c>
      <c r="R24" s="55">
        <v>0</v>
      </c>
      <c r="S24" s="51">
        <v>917</v>
      </c>
      <c r="T24" s="51">
        <v>1252</v>
      </c>
    </row>
    <row r="25" spans="1:20">
      <c r="A25" s="5">
        <v>44896</v>
      </c>
      <c r="B25" s="51">
        <v>14210</v>
      </c>
      <c r="C25" s="51">
        <v>12483</v>
      </c>
      <c r="D25" s="51">
        <v>12468</v>
      </c>
      <c r="E25" s="51">
        <v>15</v>
      </c>
      <c r="F25" s="52">
        <v>1E-3</v>
      </c>
      <c r="G25" s="53">
        <v>555</v>
      </c>
      <c r="H25" s="53">
        <v>74</v>
      </c>
      <c r="I25" s="53">
        <v>15</v>
      </c>
      <c r="J25" s="53">
        <v>644</v>
      </c>
      <c r="K25" s="51">
        <v>62961</v>
      </c>
      <c r="L25" s="54">
        <v>5.05</v>
      </c>
      <c r="M25" s="51">
        <v>12121</v>
      </c>
      <c r="N25" s="51">
        <v>12178</v>
      </c>
      <c r="O25" s="52">
        <v>0.97099999999999997</v>
      </c>
      <c r="P25" s="52">
        <v>0.97599999999999998</v>
      </c>
      <c r="Q25" s="51">
        <v>491</v>
      </c>
      <c r="R25" s="55">
        <v>0</v>
      </c>
      <c r="S25" s="51">
        <v>639</v>
      </c>
      <c r="T25" s="51">
        <v>1265</v>
      </c>
    </row>
    <row r="26" spans="1:20">
      <c r="A26" s="23"/>
      <c r="B26" s="24"/>
      <c r="C26" s="24"/>
      <c r="D26" s="24"/>
      <c r="E26" s="24"/>
      <c r="F26" s="23"/>
      <c r="G26" s="24"/>
      <c r="H26" s="24"/>
      <c r="I26" s="24"/>
      <c r="J26" s="24"/>
      <c r="K26" s="24"/>
      <c r="L26" s="25"/>
      <c r="M26" s="24"/>
      <c r="N26" s="24"/>
      <c r="O26" s="26"/>
      <c r="P26" s="26"/>
      <c r="Q26" s="27"/>
      <c r="R26" s="27"/>
      <c r="S26" s="27"/>
      <c r="T26" s="27"/>
    </row>
    <row r="27" spans="1:20" ht="21">
      <c r="A27" s="17" t="s">
        <v>20</v>
      </c>
      <c r="B27" s="18" t="s">
        <v>2</v>
      </c>
      <c r="C27" s="18" t="s">
        <v>3</v>
      </c>
      <c r="D27" s="18" t="s">
        <v>4</v>
      </c>
      <c r="E27" s="18" t="s">
        <v>5</v>
      </c>
      <c r="F27" s="17" t="s">
        <v>44</v>
      </c>
      <c r="G27" s="18" t="s">
        <v>8</v>
      </c>
      <c r="H27" s="18" t="s">
        <v>9</v>
      </c>
      <c r="I27" s="18" t="s">
        <v>10</v>
      </c>
      <c r="J27" s="18" t="s">
        <v>11</v>
      </c>
      <c r="K27" s="17" t="s">
        <v>12</v>
      </c>
      <c r="L27" s="19" t="s">
        <v>13</v>
      </c>
      <c r="M27" s="17" t="s">
        <v>15</v>
      </c>
      <c r="N27" s="17" t="s">
        <v>45</v>
      </c>
      <c r="O27" s="20" t="s">
        <v>19</v>
      </c>
      <c r="P27" s="20" t="s">
        <v>46</v>
      </c>
      <c r="Q27" s="21" t="s">
        <v>47</v>
      </c>
      <c r="R27" s="21" t="s">
        <v>48</v>
      </c>
      <c r="S27" s="63" t="s">
        <v>16</v>
      </c>
      <c r="T27" s="63" t="s">
        <v>17</v>
      </c>
    </row>
    <row r="28" spans="1:20">
      <c r="A28" s="56" t="s">
        <v>21</v>
      </c>
      <c r="B28" s="39">
        <v>54099</v>
      </c>
      <c r="C28" s="39">
        <v>45902</v>
      </c>
      <c r="D28" s="39">
        <v>45827</v>
      </c>
      <c r="E28" s="39">
        <v>75</v>
      </c>
      <c r="F28" s="40">
        <v>2E-3</v>
      </c>
      <c r="G28" s="41">
        <v>397</v>
      </c>
      <c r="H28" s="41">
        <v>15</v>
      </c>
      <c r="I28" s="41">
        <v>108</v>
      </c>
      <c r="J28" s="41">
        <v>520</v>
      </c>
      <c r="K28" s="39">
        <v>182377</v>
      </c>
      <c r="L28" s="42">
        <v>3.98</v>
      </c>
      <c r="M28" s="39">
        <v>44603</v>
      </c>
      <c r="N28" s="39">
        <v>44889</v>
      </c>
      <c r="O28" s="40">
        <v>0.97199999999999998</v>
      </c>
      <c r="P28" s="40">
        <v>0.97799999999999998</v>
      </c>
      <c r="Q28" s="39">
        <v>1223</v>
      </c>
      <c r="R28" s="57">
        <v>0</v>
      </c>
      <c r="S28" s="39">
        <v>3602</v>
      </c>
      <c r="T28" s="39">
        <v>4770</v>
      </c>
    </row>
    <row r="29" spans="1:20">
      <c r="A29" s="56" t="s">
        <v>22</v>
      </c>
      <c r="B29" s="39">
        <v>45425</v>
      </c>
      <c r="C29" s="39">
        <v>41263</v>
      </c>
      <c r="D29" s="39">
        <v>41190</v>
      </c>
      <c r="E29" s="39">
        <v>73</v>
      </c>
      <c r="F29" s="40">
        <v>2E-3</v>
      </c>
      <c r="G29" s="41">
        <v>411</v>
      </c>
      <c r="H29" s="41">
        <v>13</v>
      </c>
      <c r="I29" s="41">
        <v>89</v>
      </c>
      <c r="J29" s="41">
        <v>514</v>
      </c>
      <c r="K29" s="39">
        <v>189406</v>
      </c>
      <c r="L29" s="42">
        <v>4.5979999999999999</v>
      </c>
      <c r="M29" s="39">
        <v>40219</v>
      </c>
      <c r="N29" s="39">
        <v>40328</v>
      </c>
      <c r="O29" s="40">
        <v>0.97499999999999998</v>
      </c>
      <c r="P29" s="40">
        <v>0.97699999999999998</v>
      </c>
      <c r="Q29" s="39">
        <v>1536</v>
      </c>
      <c r="R29" s="57">
        <v>0</v>
      </c>
      <c r="S29" s="39">
        <v>6881</v>
      </c>
      <c r="T29" s="39">
        <v>3996</v>
      </c>
    </row>
    <row r="30" spans="1:20">
      <c r="A30" s="56" t="s">
        <v>23</v>
      </c>
      <c r="B30" s="39">
        <v>41090</v>
      </c>
      <c r="C30" s="39">
        <v>37908</v>
      </c>
      <c r="D30" s="39">
        <v>37791</v>
      </c>
      <c r="E30" s="39">
        <v>117</v>
      </c>
      <c r="F30" s="40">
        <v>3.0000000000000001E-3</v>
      </c>
      <c r="G30" s="41">
        <v>409</v>
      </c>
      <c r="H30" s="41">
        <v>14</v>
      </c>
      <c r="I30" s="41">
        <v>76</v>
      </c>
      <c r="J30" s="41">
        <v>498</v>
      </c>
      <c r="K30" s="39">
        <v>250986</v>
      </c>
      <c r="L30" s="42">
        <v>6.641</v>
      </c>
      <c r="M30" s="39">
        <v>36425</v>
      </c>
      <c r="N30" s="39">
        <v>36581</v>
      </c>
      <c r="O30" s="40">
        <v>0.96099999999999997</v>
      </c>
      <c r="P30" s="40">
        <v>0.96499999999999997</v>
      </c>
      <c r="Q30" s="39">
        <v>1355</v>
      </c>
      <c r="R30" s="57">
        <v>0</v>
      </c>
      <c r="S30" s="39">
        <v>6121</v>
      </c>
      <c r="T30" s="39">
        <v>3804</v>
      </c>
    </row>
    <row r="31" spans="1:20">
      <c r="A31" s="56" t="s">
        <v>24</v>
      </c>
      <c r="B31" s="39">
        <v>42304</v>
      </c>
      <c r="C31" s="39">
        <v>38279</v>
      </c>
      <c r="D31" s="39">
        <v>38142</v>
      </c>
      <c r="E31" s="39">
        <v>137</v>
      </c>
      <c r="F31" s="40">
        <v>4.0000000000000001E-3</v>
      </c>
      <c r="G31" s="41">
        <v>494</v>
      </c>
      <c r="H31" s="41">
        <v>44</v>
      </c>
      <c r="I31" s="41">
        <v>50</v>
      </c>
      <c r="J31" s="41">
        <v>588</v>
      </c>
      <c r="K31" s="39">
        <v>307758</v>
      </c>
      <c r="L31" s="42">
        <v>8.0690000000000008</v>
      </c>
      <c r="M31" s="39">
        <v>36404</v>
      </c>
      <c r="N31" s="39">
        <v>36632</v>
      </c>
      <c r="O31" s="40">
        <v>0.95099999999999996</v>
      </c>
      <c r="P31" s="40">
        <v>0.95699999999999996</v>
      </c>
      <c r="Q31" s="39">
        <v>911</v>
      </c>
      <c r="R31" s="57">
        <v>0</v>
      </c>
      <c r="S31" s="39">
        <v>3508</v>
      </c>
      <c r="T31" s="39">
        <v>4076</v>
      </c>
    </row>
    <row r="32" spans="1:20" ht="15.5">
      <c r="A32" s="58"/>
      <c r="B32" s="43"/>
      <c r="C32" s="43"/>
      <c r="D32" s="43"/>
      <c r="E32" s="43"/>
      <c r="F32" s="44"/>
      <c r="G32" s="43"/>
      <c r="H32" s="43"/>
      <c r="I32" s="43"/>
      <c r="J32" s="43"/>
      <c r="K32" s="43"/>
      <c r="L32" s="45"/>
      <c r="M32" s="43"/>
      <c r="N32" s="43"/>
      <c r="O32" s="59"/>
      <c r="P32" s="59"/>
      <c r="Q32" s="43"/>
      <c r="R32" s="43"/>
      <c r="S32" s="22"/>
      <c r="T32" s="22"/>
    </row>
    <row r="33" spans="1:20">
      <c r="A33" s="60" t="s">
        <v>25</v>
      </c>
      <c r="B33" s="47">
        <v>182918</v>
      </c>
      <c r="C33" s="47">
        <v>163352</v>
      </c>
      <c r="D33" s="47">
        <v>162950</v>
      </c>
      <c r="E33" s="47">
        <v>402</v>
      </c>
      <c r="F33" s="48">
        <v>2E-3</v>
      </c>
      <c r="G33" s="49">
        <v>426</v>
      </c>
      <c r="H33" s="49">
        <v>21</v>
      </c>
      <c r="I33" s="49">
        <v>82</v>
      </c>
      <c r="J33" s="49">
        <v>529</v>
      </c>
      <c r="K33" s="47">
        <v>930527</v>
      </c>
      <c r="L33" s="50">
        <v>5.7110000000000003</v>
      </c>
      <c r="M33" s="47">
        <v>157651</v>
      </c>
      <c r="N33" s="47">
        <v>158430</v>
      </c>
      <c r="O33" s="48">
        <v>0.96499999999999997</v>
      </c>
      <c r="P33" s="48">
        <v>0.97</v>
      </c>
      <c r="Q33" s="47">
        <v>1536</v>
      </c>
      <c r="R33" s="61">
        <v>0</v>
      </c>
      <c r="S33" s="47">
        <v>20112</v>
      </c>
      <c r="T33" s="47">
        <v>16646</v>
      </c>
    </row>
    <row r="35" spans="1:20">
      <c r="A35" s="113" t="s">
        <v>26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</row>
    <row r="36" spans="1:20" ht="26">
      <c r="A36" s="15" t="s">
        <v>27</v>
      </c>
      <c r="B36" s="113" t="s">
        <v>28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  <row r="37" spans="1:20">
      <c r="A37" s="16" t="s">
        <v>2</v>
      </c>
      <c r="B37" s="110" t="s">
        <v>29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</row>
    <row r="38" spans="1:20">
      <c r="A38" s="16" t="s">
        <v>3</v>
      </c>
      <c r="B38" s="110" t="s">
        <v>30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</row>
    <row r="39" spans="1:20">
      <c r="A39" s="16" t="s">
        <v>4</v>
      </c>
      <c r="B39" s="110" t="s">
        <v>31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</row>
    <row r="40" spans="1:20">
      <c r="A40" s="16" t="s">
        <v>6</v>
      </c>
      <c r="B40" s="110" t="s">
        <v>32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</row>
    <row r="41" spans="1:20">
      <c r="A41" s="16" t="s">
        <v>7</v>
      </c>
      <c r="B41" s="110" t="s">
        <v>33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</row>
    <row r="42" spans="1:20">
      <c r="A42" s="16" t="s">
        <v>8</v>
      </c>
      <c r="B42" s="110" t="s">
        <v>34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</row>
    <row r="43" spans="1:20">
      <c r="A43" s="16" t="s">
        <v>9</v>
      </c>
      <c r="B43" s="110" t="s">
        <v>35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</row>
    <row r="44" spans="1:20">
      <c r="A44" s="16" t="s">
        <v>10</v>
      </c>
      <c r="B44" s="110" t="s">
        <v>36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</row>
    <row r="45" spans="1:20">
      <c r="A45" s="16" t="s">
        <v>11</v>
      </c>
      <c r="B45" s="110" t="s">
        <v>37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</row>
    <row r="46" spans="1:20">
      <c r="A46" s="16" t="s">
        <v>13</v>
      </c>
      <c r="B46" s="110" t="s">
        <v>38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</row>
    <row r="47" spans="1:20">
      <c r="A47" s="16" t="s">
        <v>15</v>
      </c>
      <c r="B47" s="110" t="s">
        <v>40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</row>
    <row r="48" spans="1:20">
      <c r="A48" s="16" t="s">
        <v>45</v>
      </c>
      <c r="B48" s="110" t="s">
        <v>49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</row>
    <row r="49" spans="1:16">
      <c r="A49" s="16" t="s">
        <v>19</v>
      </c>
      <c r="B49" s="110" t="s">
        <v>42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</row>
    <row r="50" spans="1:16">
      <c r="A50" s="16" t="s">
        <v>46</v>
      </c>
      <c r="B50" s="110" t="s">
        <v>50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</row>
  </sheetData>
  <mergeCells count="19">
    <mergeCell ref="B50:P50"/>
    <mergeCell ref="B48:P48"/>
    <mergeCell ref="B49:P49"/>
    <mergeCell ref="A1:T1"/>
    <mergeCell ref="B44:P44"/>
    <mergeCell ref="B45:P45"/>
    <mergeCell ref="B46:P46"/>
    <mergeCell ref="B47:P47"/>
    <mergeCell ref="A35:P35"/>
    <mergeCell ref="B36:P36"/>
    <mergeCell ref="B37:P37"/>
    <mergeCell ref="B38:P38"/>
    <mergeCell ref="B40:P40"/>
    <mergeCell ref="B41:P41"/>
    <mergeCell ref="B42:P42"/>
    <mergeCell ref="A2:T2"/>
    <mergeCell ref="A11:T11"/>
    <mergeCell ref="B43:P43"/>
    <mergeCell ref="B39:P39"/>
  </mergeCells>
  <printOptions horizontalCentered="1"/>
  <pageMargins left="0.7" right="0.7" top="0.75" bottom="0.75" header="0.3" footer="0.3"/>
  <pageSetup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C8DEE-8F21-414B-988D-F1EB0F3243F6}">
  <sheetPr>
    <tabColor rgb="FFFF0000"/>
    <pageSetUpPr fitToPage="1"/>
  </sheetPr>
  <dimension ref="B1:X50"/>
  <sheetViews>
    <sheetView showGridLines="0" workbookViewId="0">
      <pane ySplit="11" topLeftCell="A38" activePane="bottomLeft" state="frozen"/>
      <selection pane="bottomLeft" activeCell="B1" sqref="B1:W1"/>
    </sheetView>
  </sheetViews>
  <sheetFormatPr defaultRowHeight="14.5"/>
  <cols>
    <col min="1" max="1" width="4.453125" customWidth="1"/>
    <col min="2" max="2" width="14.1796875" customWidth="1"/>
    <col min="3" max="3" width="7.26953125" bestFit="1" customWidth="1"/>
    <col min="4" max="4" width="8" bestFit="1" customWidth="1"/>
    <col min="5" max="5" width="6.54296875" bestFit="1" customWidth="1"/>
    <col min="6" max="6" width="5.81640625" bestFit="1" customWidth="1"/>
    <col min="7" max="7" width="7.1796875" bestFit="1" customWidth="1"/>
    <col min="8" max="8" width="6.7265625" bestFit="1" customWidth="1"/>
    <col min="9" max="9" width="8" bestFit="1" customWidth="1"/>
    <col min="10" max="10" width="4.1796875" bestFit="1" customWidth="1"/>
    <col min="11" max="11" width="4.7265625" bestFit="1" customWidth="1"/>
    <col min="12" max="12" width="5.1796875" bestFit="1" customWidth="1"/>
    <col min="13" max="13" width="4.1796875" bestFit="1" customWidth="1"/>
    <col min="14" max="14" width="8.1796875" bestFit="1" customWidth="1"/>
    <col min="15" max="15" width="4.26953125" bestFit="1" customWidth="1"/>
    <col min="16" max="17" width="6.54296875" bestFit="1" customWidth="1"/>
    <col min="18" max="19" width="6.81640625" bestFit="1" customWidth="1"/>
    <col min="20" max="21" width="8.7265625" bestFit="1" customWidth="1"/>
    <col min="22" max="23" width="8.453125" bestFit="1" customWidth="1"/>
    <col min="24" max="24" width="2.54296875" customWidth="1"/>
  </cols>
  <sheetData>
    <row r="1" spans="2:24" ht="15.5">
      <c r="B1" s="111" t="s">
        <v>51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2:24" ht="15.5">
      <c r="B2" s="114" t="s">
        <v>54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2:24">
      <c r="G3" s="30"/>
      <c r="H3" s="30"/>
      <c r="I3" s="31"/>
      <c r="J3" s="31"/>
      <c r="K3" s="31"/>
      <c r="L3" s="31"/>
      <c r="M3" s="32"/>
      <c r="N3" s="32"/>
      <c r="O3" s="29"/>
      <c r="P3" s="29"/>
      <c r="Q3" s="33"/>
      <c r="R3" s="29"/>
      <c r="S3" s="29"/>
      <c r="T3" s="29"/>
    </row>
    <row r="4" spans="2:24">
      <c r="G4" s="30"/>
      <c r="H4" s="30"/>
      <c r="I4" s="31"/>
      <c r="J4" s="31"/>
      <c r="K4" s="31"/>
      <c r="L4" s="31"/>
      <c r="M4" s="32"/>
      <c r="N4" s="32"/>
      <c r="O4" s="29"/>
      <c r="P4" s="29"/>
      <c r="Q4" s="33"/>
      <c r="R4" s="29"/>
      <c r="S4" s="29"/>
      <c r="T4" s="29"/>
    </row>
    <row r="5" spans="2:24">
      <c r="G5" s="30"/>
      <c r="H5" s="30"/>
      <c r="I5" s="31"/>
      <c r="J5" s="31"/>
      <c r="K5" s="31"/>
      <c r="L5" s="31"/>
      <c r="M5" s="32"/>
      <c r="N5" s="32"/>
      <c r="O5" s="29"/>
      <c r="P5" s="29"/>
      <c r="Q5" s="33"/>
      <c r="R5" s="29"/>
      <c r="S5" s="29"/>
      <c r="T5" s="29"/>
    </row>
    <row r="6" spans="2:24">
      <c r="G6" s="30"/>
      <c r="H6" s="30"/>
      <c r="I6" s="31"/>
      <c r="J6" s="31"/>
      <c r="K6" s="31"/>
      <c r="L6" s="31"/>
      <c r="M6" s="32"/>
      <c r="N6" s="32"/>
      <c r="O6" s="29"/>
      <c r="P6" s="29"/>
      <c r="Q6" s="33"/>
      <c r="R6" s="29"/>
      <c r="S6" s="29"/>
      <c r="T6" s="29"/>
    </row>
    <row r="7" spans="2:24">
      <c r="G7" s="30"/>
      <c r="H7" s="30"/>
      <c r="I7" s="31"/>
      <c r="J7" s="31"/>
      <c r="K7" s="31"/>
      <c r="L7" s="31"/>
      <c r="M7" s="32"/>
      <c r="N7" s="32"/>
      <c r="O7" s="29"/>
      <c r="P7" s="29"/>
      <c r="Q7" s="33"/>
      <c r="R7" s="29"/>
      <c r="S7" s="29"/>
      <c r="T7" s="29"/>
    </row>
    <row r="8" spans="2:24">
      <c r="G8" s="30"/>
      <c r="H8" s="30"/>
      <c r="I8" s="31"/>
      <c r="J8" s="31"/>
      <c r="K8" s="31"/>
      <c r="L8" s="31"/>
      <c r="M8" s="32"/>
      <c r="N8" s="32"/>
      <c r="O8" s="29"/>
      <c r="P8" s="29"/>
      <c r="Q8" s="33"/>
      <c r="R8" s="29"/>
      <c r="S8" s="29"/>
      <c r="T8" s="29"/>
    </row>
    <row r="10" spans="2:24" ht="15.5">
      <c r="B10" s="115" t="s">
        <v>0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</row>
    <row r="11" spans="2:24" s="70" customFormat="1" ht="31.5">
      <c r="B11" s="64" t="s">
        <v>1</v>
      </c>
      <c r="C11" s="64" t="s">
        <v>2</v>
      </c>
      <c r="D11" s="64" t="s">
        <v>3</v>
      </c>
      <c r="E11" s="65" t="s">
        <v>4</v>
      </c>
      <c r="F11" s="64" t="s">
        <v>5</v>
      </c>
      <c r="G11" s="64" t="s">
        <v>44</v>
      </c>
      <c r="H11" s="64" t="s">
        <v>6</v>
      </c>
      <c r="I11" s="64" t="s">
        <v>7</v>
      </c>
      <c r="J11" s="64" t="s">
        <v>8</v>
      </c>
      <c r="K11" s="64" t="s">
        <v>9</v>
      </c>
      <c r="L11" s="64" t="s">
        <v>10</v>
      </c>
      <c r="M11" s="64" t="s">
        <v>11</v>
      </c>
      <c r="N11" s="64" t="s">
        <v>12</v>
      </c>
      <c r="O11" s="66" t="s">
        <v>13</v>
      </c>
      <c r="P11" s="64" t="s">
        <v>14</v>
      </c>
      <c r="Q11" s="65" t="s">
        <v>15</v>
      </c>
      <c r="R11" s="67" t="s">
        <v>18</v>
      </c>
      <c r="S11" s="67" t="s">
        <v>19</v>
      </c>
      <c r="T11" s="68" t="s">
        <v>55</v>
      </c>
      <c r="U11" s="68" t="s">
        <v>56</v>
      </c>
      <c r="V11" s="68" t="s">
        <v>57</v>
      </c>
      <c r="W11" s="68" t="s">
        <v>58</v>
      </c>
      <c r="X11" s="69"/>
    </row>
    <row r="12" spans="2:24" s="72" customFormat="1" ht="12.5">
      <c r="B12" s="5">
        <v>44197</v>
      </c>
      <c r="C12" s="35">
        <v>12677</v>
      </c>
      <c r="D12" s="35">
        <v>12158</v>
      </c>
      <c r="E12" s="35">
        <v>12135</v>
      </c>
      <c r="F12" s="35">
        <v>23</v>
      </c>
      <c r="G12" s="36">
        <v>2E-3</v>
      </c>
      <c r="H12" s="35">
        <v>10</v>
      </c>
      <c r="I12" s="36">
        <f>H12/D12</f>
        <v>8.2250370126665568E-4</v>
      </c>
      <c r="J12" s="37">
        <v>360</v>
      </c>
      <c r="K12" s="37">
        <v>10</v>
      </c>
      <c r="L12" s="37">
        <v>101</v>
      </c>
      <c r="M12" s="37">
        <v>470</v>
      </c>
      <c r="N12" s="35">
        <v>53386</v>
      </c>
      <c r="O12" s="38">
        <v>4.399</v>
      </c>
      <c r="P12" s="35">
        <v>11935</v>
      </c>
      <c r="Q12" s="35">
        <v>11987</v>
      </c>
      <c r="R12" s="36">
        <f>P12/D12</f>
        <v>0.98165816746175361</v>
      </c>
      <c r="S12" s="36">
        <v>0.98599999999999999</v>
      </c>
      <c r="T12" s="35">
        <v>768</v>
      </c>
      <c r="U12" s="35">
        <v>765</v>
      </c>
      <c r="V12" s="35">
        <v>1294</v>
      </c>
      <c r="W12" s="35">
        <v>1285</v>
      </c>
      <c r="X12" s="71"/>
    </row>
    <row r="13" spans="2:24" s="72" customFormat="1" ht="12.5">
      <c r="B13" s="5">
        <v>44228</v>
      </c>
      <c r="C13" s="35">
        <v>10181</v>
      </c>
      <c r="D13" s="35">
        <v>9705</v>
      </c>
      <c r="E13" s="35">
        <v>9682</v>
      </c>
      <c r="F13" s="35">
        <v>23</v>
      </c>
      <c r="G13" s="36">
        <v>2E-3</v>
      </c>
      <c r="H13" s="35">
        <v>16</v>
      </c>
      <c r="I13" s="36">
        <f t="shared" ref="I13:I23" si="0">H13/D13</f>
        <v>1.6486347243688821E-3</v>
      </c>
      <c r="J13" s="37">
        <v>382</v>
      </c>
      <c r="K13" s="37">
        <v>11</v>
      </c>
      <c r="L13" s="37">
        <v>102</v>
      </c>
      <c r="M13" s="37">
        <v>495</v>
      </c>
      <c r="N13" s="35">
        <v>43593</v>
      </c>
      <c r="O13" s="38">
        <v>4.5019999999999998</v>
      </c>
      <c r="P13" s="35">
        <v>9513</v>
      </c>
      <c r="Q13" s="35">
        <v>9563</v>
      </c>
      <c r="R13" s="36">
        <f t="shared" ref="R13:R23" si="1">P13/D13</f>
        <v>0.98021638330757344</v>
      </c>
      <c r="S13" s="36">
        <v>0.98499999999999999</v>
      </c>
      <c r="T13" s="35">
        <v>589</v>
      </c>
      <c r="U13" s="35">
        <v>584</v>
      </c>
      <c r="V13" s="35">
        <v>736</v>
      </c>
      <c r="W13" s="35">
        <v>727</v>
      </c>
      <c r="X13" s="71"/>
    </row>
    <row r="14" spans="2:24" s="72" customFormat="1" ht="12.5">
      <c r="B14" s="5">
        <v>44256</v>
      </c>
      <c r="C14" s="35">
        <v>11645</v>
      </c>
      <c r="D14" s="35">
        <v>10855</v>
      </c>
      <c r="E14" s="35">
        <v>10839</v>
      </c>
      <c r="F14" s="35">
        <v>16</v>
      </c>
      <c r="G14" s="36">
        <v>1E-3</v>
      </c>
      <c r="H14" s="35">
        <v>10</v>
      </c>
      <c r="I14" s="36">
        <f t="shared" si="0"/>
        <v>9.2123445416858593E-4</v>
      </c>
      <c r="J14" s="37">
        <v>359</v>
      </c>
      <c r="K14" s="37">
        <v>8</v>
      </c>
      <c r="L14" s="37">
        <v>85</v>
      </c>
      <c r="M14" s="37">
        <v>452</v>
      </c>
      <c r="N14" s="35">
        <v>43802</v>
      </c>
      <c r="O14" s="38">
        <v>4.0410000000000004</v>
      </c>
      <c r="P14" s="35">
        <v>10694</v>
      </c>
      <c r="Q14" s="35">
        <v>10736</v>
      </c>
      <c r="R14" s="36">
        <f t="shared" si="1"/>
        <v>0.98516812528788578</v>
      </c>
      <c r="S14" s="36">
        <v>0.98899999999999999</v>
      </c>
      <c r="T14" s="35">
        <v>1285</v>
      </c>
      <c r="U14" s="35">
        <v>1276</v>
      </c>
      <c r="V14" s="35">
        <v>872</v>
      </c>
      <c r="W14" s="35">
        <v>863</v>
      </c>
      <c r="X14" s="71"/>
    </row>
    <row r="15" spans="2:24" s="72" customFormat="1" ht="12.5">
      <c r="B15" s="5">
        <v>44287</v>
      </c>
      <c r="C15" s="35">
        <v>9924</v>
      </c>
      <c r="D15" s="35">
        <v>8803</v>
      </c>
      <c r="E15" s="35">
        <v>8773</v>
      </c>
      <c r="F15" s="35">
        <v>30</v>
      </c>
      <c r="G15" s="36">
        <v>3.0000000000000001E-3</v>
      </c>
      <c r="H15" s="35">
        <v>19</v>
      </c>
      <c r="I15" s="36">
        <f t="shared" si="0"/>
        <v>2.1583551062137906E-3</v>
      </c>
      <c r="J15" s="37">
        <v>357</v>
      </c>
      <c r="K15" s="37">
        <v>7</v>
      </c>
      <c r="L15" s="37">
        <v>94</v>
      </c>
      <c r="M15" s="37">
        <v>458</v>
      </c>
      <c r="N15" s="35">
        <v>48214</v>
      </c>
      <c r="O15" s="38">
        <v>5.4960000000000004</v>
      </c>
      <c r="P15" s="35">
        <v>8546</v>
      </c>
      <c r="Q15" s="35">
        <v>8608</v>
      </c>
      <c r="R15" s="36">
        <f t="shared" si="1"/>
        <v>0.97080540724752928</v>
      </c>
      <c r="S15" s="36">
        <v>0.97799999999999998</v>
      </c>
      <c r="T15" s="35">
        <v>1371</v>
      </c>
      <c r="U15" s="35">
        <v>1362</v>
      </c>
      <c r="V15" s="35">
        <v>598</v>
      </c>
      <c r="W15" s="35">
        <v>590</v>
      </c>
      <c r="X15" s="71"/>
    </row>
    <row r="16" spans="2:24" s="72" customFormat="1" ht="12.5">
      <c r="B16" s="5">
        <v>44317</v>
      </c>
      <c r="C16" s="35">
        <v>9159</v>
      </c>
      <c r="D16" s="35">
        <v>8321</v>
      </c>
      <c r="E16" s="35">
        <v>8305</v>
      </c>
      <c r="F16" s="35">
        <v>16</v>
      </c>
      <c r="G16" s="36">
        <v>2E-3</v>
      </c>
      <c r="H16" s="35">
        <v>12</v>
      </c>
      <c r="I16" s="36">
        <f t="shared" si="0"/>
        <v>1.4421343588510995E-3</v>
      </c>
      <c r="J16" s="37">
        <v>359</v>
      </c>
      <c r="K16" s="37">
        <v>8</v>
      </c>
      <c r="L16" s="37">
        <v>89</v>
      </c>
      <c r="M16" s="37">
        <v>456</v>
      </c>
      <c r="N16" s="35">
        <v>35154</v>
      </c>
      <c r="O16" s="38">
        <v>4.2329999999999997</v>
      </c>
      <c r="P16" s="35">
        <v>8193</v>
      </c>
      <c r="Q16" s="35">
        <v>8220</v>
      </c>
      <c r="R16" s="36">
        <f t="shared" si="1"/>
        <v>0.98461723350558827</v>
      </c>
      <c r="S16" s="36">
        <v>0.98799999999999999</v>
      </c>
      <c r="T16" s="35">
        <v>1308</v>
      </c>
      <c r="U16" s="35">
        <v>1301</v>
      </c>
      <c r="V16" s="35">
        <v>762</v>
      </c>
      <c r="W16" s="35">
        <v>760</v>
      </c>
      <c r="X16" s="71"/>
    </row>
    <row r="17" spans="2:24" s="72" customFormat="1" ht="12.5">
      <c r="B17" s="5">
        <v>44348</v>
      </c>
      <c r="C17" s="35">
        <v>10028</v>
      </c>
      <c r="D17" s="35">
        <v>9407</v>
      </c>
      <c r="E17" s="35">
        <v>9380</v>
      </c>
      <c r="F17" s="35">
        <v>27</v>
      </c>
      <c r="G17" s="36">
        <v>3.0000000000000001E-3</v>
      </c>
      <c r="H17" s="35">
        <v>19</v>
      </c>
      <c r="I17" s="36">
        <f t="shared" si="0"/>
        <v>2.0197725098331028E-3</v>
      </c>
      <c r="J17" s="37">
        <v>341</v>
      </c>
      <c r="K17" s="37">
        <v>10</v>
      </c>
      <c r="L17" s="37">
        <v>79</v>
      </c>
      <c r="M17" s="37">
        <v>431</v>
      </c>
      <c r="N17" s="35">
        <v>58628</v>
      </c>
      <c r="O17" s="38">
        <v>6.25</v>
      </c>
      <c r="P17" s="35">
        <v>9095</v>
      </c>
      <c r="Q17" s="35">
        <v>9173</v>
      </c>
      <c r="R17" s="36">
        <f t="shared" si="1"/>
        <v>0.96683320931221428</v>
      </c>
      <c r="S17" s="36">
        <v>0.97499999999999998</v>
      </c>
      <c r="T17" s="35">
        <v>1544</v>
      </c>
      <c r="U17" s="35">
        <v>1538</v>
      </c>
      <c r="V17" s="35">
        <v>553</v>
      </c>
      <c r="W17" s="35">
        <v>547</v>
      </c>
      <c r="X17" s="71"/>
    </row>
    <row r="18" spans="2:24" s="72" customFormat="1" ht="12.5">
      <c r="B18" s="5">
        <v>44378</v>
      </c>
      <c r="C18" s="35">
        <v>8943</v>
      </c>
      <c r="D18" s="35">
        <v>8181</v>
      </c>
      <c r="E18" s="35">
        <v>8148</v>
      </c>
      <c r="F18" s="35">
        <v>33</v>
      </c>
      <c r="G18" s="36">
        <v>4.0000000000000001E-3</v>
      </c>
      <c r="H18" s="35">
        <v>22</v>
      </c>
      <c r="I18" s="36">
        <f t="shared" si="0"/>
        <v>2.6891578046693556E-3</v>
      </c>
      <c r="J18" s="37">
        <v>369</v>
      </c>
      <c r="K18" s="37">
        <v>11</v>
      </c>
      <c r="L18" s="37">
        <v>86</v>
      </c>
      <c r="M18" s="37">
        <v>466</v>
      </c>
      <c r="N18" s="35">
        <v>71799</v>
      </c>
      <c r="O18" s="38">
        <v>8.8119999999999994</v>
      </c>
      <c r="P18" s="35">
        <v>7725</v>
      </c>
      <c r="Q18" s="35">
        <v>7839</v>
      </c>
      <c r="R18" s="36">
        <f t="shared" si="1"/>
        <v>0.94426109277594428</v>
      </c>
      <c r="S18" s="36">
        <v>0.95799999999999996</v>
      </c>
      <c r="T18" s="35">
        <v>1306</v>
      </c>
      <c r="U18" s="35">
        <v>1301</v>
      </c>
      <c r="V18" s="35">
        <v>632</v>
      </c>
      <c r="W18" s="35">
        <v>627</v>
      </c>
      <c r="X18" s="71"/>
    </row>
    <row r="19" spans="2:24" s="72" customFormat="1" ht="12.5">
      <c r="B19" s="5">
        <v>44409</v>
      </c>
      <c r="C19" s="35">
        <v>9790</v>
      </c>
      <c r="D19" s="35">
        <v>9226</v>
      </c>
      <c r="E19" s="35">
        <v>9205</v>
      </c>
      <c r="F19" s="35">
        <v>20</v>
      </c>
      <c r="G19" s="36">
        <v>2E-3</v>
      </c>
      <c r="H19" s="35">
        <v>13</v>
      </c>
      <c r="I19" s="36">
        <f t="shared" si="0"/>
        <v>1.4090613483633211E-3</v>
      </c>
      <c r="J19" s="37">
        <v>364</v>
      </c>
      <c r="K19" s="37">
        <v>12</v>
      </c>
      <c r="L19" s="37">
        <v>94</v>
      </c>
      <c r="M19" s="37">
        <v>469</v>
      </c>
      <c r="N19" s="35">
        <v>58209</v>
      </c>
      <c r="O19" s="38">
        <v>6.3239999999999998</v>
      </c>
      <c r="P19" s="35">
        <v>8850</v>
      </c>
      <c r="Q19" s="35">
        <v>8959</v>
      </c>
      <c r="R19" s="36">
        <f t="shared" si="1"/>
        <v>0.95924561023195321</v>
      </c>
      <c r="S19" s="36">
        <v>0.97099999999999997</v>
      </c>
      <c r="T19" s="35">
        <v>1418</v>
      </c>
      <c r="U19" s="35">
        <v>1413</v>
      </c>
      <c r="V19" s="35">
        <v>656</v>
      </c>
      <c r="W19" s="35">
        <v>649</v>
      </c>
      <c r="X19" s="71"/>
    </row>
    <row r="20" spans="2:24" s="72" customFormat="1" ht="12.5">
      <c r="B20" s="5">
        <v>44440</v>
      </c>
      <c r="C20" s="35">
        <v>9250</v>
      </c>
      <c r="D20" s="35">
        <v>8778</v>
      </c>
      <c r="E20" s="35">
        <v>8747</v>
      </c>
      <c r="F20" s="35">
        <v>31</v>
      </c>
      <c r="G20" s="36">
        <v>4.0000000000000001E-3</v>
      </c>
      <c r="H20" s="35">
        <v>20</v>
      </c>
      <c r="I20" s="36">
        <f t="shared" si="0"/>
        <v>2.27842333105491E-3</v>
      </c>
      <c r="J20" s="37">
        <v>349</v>
      </c>
      <c r="K20" s="37">
        <v>11</v>
      </c>
      <c r="L20" s="37">
        <v>91</v>
      </c>
      <c r="M20" s="37">
        <v>451</v>
      </c>
      <c r="N20" s="35">
        <v>56521</v>
      </c>
      <c r="O20" s="38">
        <v>6.4619999999999997</v>
      </c>
      <c r="P20" s="35">
        <v>8404</v>
      </c>
      <c r="Q20" s="35">
        <v>8500</v>
      </c>
      <c r="R20" s="36">
        <f t="shared" si="1"/>
        <v>0.95739348370927313</v>
      </c>
      <c r="S20" s="36">
        <v>0.96799999999999997</v>
      </c>
      <c r="T20" s="35">
        <v>1317</v>
      </c>
      <c r="U20" s="35">
        <v>1313</v>
      </c>
      <c r="V20" s="35">
        <v>655</v>
      </c>
      <c r="W20" s="35">
        <v>646</v>
      </c>
      <c r="X20" s="71"/>
    </row>
    <row r="21" spans="2:24" s="72" customFormat="1" ht="12.5">
      <c r="B21" s="5">
        <v>44470</v>
      </c>
      <c r="C21" s="35">
        <v>9988</v>
      </c>
      <c r="D21" s="35">
        <v>9657</v>
      </c>
      <c r="E21" s="35">
        <v>9601</v>
      </c>
      <c r="F21" s="35">
        <v>55</v>
      </c>
      <c r="G21" s="36">
        <v>6.0000000000000001E-3</v>
      </c>
      <c r="H21" s="35">
        <v>47</v>
      </c>
      <c r="I21" s="36">
        <f t="shared" si="0"/>
        <v>4.8669359014186604E-3</v>
      </c>
      <c r="J21" s="37">
        <v>368</v>
      </c>
      <c r="K21" s="37">
        <v>15</v>
      </c>
      <c r="L21" s="37">
        <v>103</v>
      </c>
      <c r="M21" s="37">
        <v>487</v>
      </c>
      <c r="N21" s="35">
        <v>135093</v>
      </c>
      <c r="O21" s="38">
        <v>14.071</v>
      </c>
      <c r="P21" s="35">
        <v>9006</v>
      </c>
      <c r="Q21" s="35">
        <v>9131</v>
      </c>
      <c r="R21" s="36">
        <f t="shared" si="1"/>
        <v>0.93258776017396705</v>
      </c>
      <c r="S21" s="36">
        <v>0.94599999999999995</v>
      </c>
      <c r="T21" s="35">
        <v>1379</v>
      </c>
      <c r="U21" s="35">
        <v>1378</v>
      </c>
      <c r="V21" s="35">
        <v>832</v>
      </c>
      <c r="W21" s="35">
        <v>807</v>
      </c>
      <c r="X21" s="71"/>
    </row>
    <row r="22" spans="2:24" s="72" customFormat="1" ht="12.5">
      <c r="B22" s="5">
        <v>44501</v>
      </c>
      <c r="C22" s="35">
        <v>10100</v>
      </c>
      <c r="D22" s="35">
        <v>9672</v>
      </c>
      <c r="E22" s="35">
        <v>9448</v>
      </c>
      <c r="F22" s="35">
        <v>224</v>
      </c>
      <c r="G22" s="36">
        <v>2.3E-2</v>
      </c>
      <c r="H22" s="35">
        <v>209</v>
      </c>
      <c r="I22" s="36">
        <f t="shared" si="0"/>
        <v>2.1608767576509511E-2</v>
      </c>
      <c r="J22" s="37">
        <v>365</v>
      </c>
      <c r="K22" s="37">
        <v>20</v>
      </c>
      <c r="L22" s="37">
        <v>96</v>
      </c>
      <c r="M22" s="37">
        <v>482</v>
      </c>
      <c r="N22" s="35">
        <v>509872</v>
      </c>
      <c r="O22" s="38">
        <v>53.966000000000001</v>
      </c>
      <c r="P22" s="35">
        <v>7766</v>
      </c>
      <c r="Q22" s="35">
        <v>8003</v>
      </c>
      <c r="R22" s="36">
        <f t="shared" si="1"/>
        <v>0.80293631100082719</v>
      </c>
      <c r="S22" s="36">
        <v>0.82699999999999996</v>
      </c>
      <c r="T22" s="35">
        <v>869</v>
      </c>
      <c r="U22" s="35">
        <v>856</v>
      </c>
      <c r="V22" s="35">
        <v>697</v>
      </c>
      <c r="W22" s="35">
        <v>651</v>
      </c>
      <c r="X22" s="71"/>
    </row>
    <row r="23" spans="2:24" s="72" customFormat="1" ht="12.5">
      <c r="B23" s="5">
        <v>44531</v>
      </c>
      <c r="C23" s="35">
        <v>10294</v>
      </c>
      <c r="D23" s="35">
        <v>9907</v>
      </c>
      <c r="E23" s="35">
        <v>9862</v>
      </c>
      <c r="F23" s="35">
        <v>42</v>
      </c>
      <c r="G23" s="36">
        <v>4.0000000000000001E-3</v>
      </c>
      <c r="H23" s="35">
        <v>32</v>
      </c>
      <c r="I23" s="36">
        <f t="shared" si="0"/>
        <v>3.2300393661047742E-3</v>
      </c>
      <c r="J23" s="37">
        <v>390</v>
      </c>
      <c r="K23" s="37">
        <v>13</v>
      </c>
      <c r="L23" s="37">
        <v>138</v>
      </c>
      <c r="M23" s="37">
        <v>541</v>
      </c>
      <c r="N23" s="35">
        <v>87109</v>
      </c>
      <c r="O23" s="38">
        <v>8.8330000000000002</v>
      </c>
      <c r="P23" s="35">
        <v>9400</v>
      </c>
      <c r="Q23" s="35">
        <v>9508</v>
      </c>
      <c r="R23" s="36">
        <f t="shared" si="1"/>
        <v>0.94882406379327744</v>
      </c>
      <c r="S23" s="36">
        <v>0.96</v>
      </c>
      <c r="T23" s="35">
        <v>666</v>
      </c>
      <c r="U23" s="35">
        <v>655</v>
      </c>
      <c r="V23" s="35">
        <v>619</v>
      </c>
      <c r="W23" s="35">
        <v>611</v>
      </c>
      <c r="X23" s="71"/>
    </row>
    <row r="24" spans="2:24" s="72" customFormat="1" ht="12.5">
      <c r="B24" s="6"/>
      <c r="C24" s="7"/>
      <c r="D24" s="7"/>
      <c r="E24" s="7"/>
      <c r="F24" s="7"/>
      <c r="G24" s="7"/>
      <c r="H24" s="7"/>
      <c r="I24" s="8"/>
      <c r="J24" s="7"/>
      <c r="K24" s="7"/>
      <c r="L24" s="7"/>
      <c r="M24" s="7"/>
      <c r="N24" s="7"/>
      <c r="O24" s="9"/>
      <c r="P24" s="7"/>
      <c r="Q24" s="7"/>
      <c r="R24" s="7"/>
      <c r="S24" s="7"/>
      <c r="T24" s="10"/>
      <c r="U24" s="10"/>
      <c r="V24" s="10"/>
      <c r="W24" s="10"/>
      <c r="X24" s="71"/>
    </row>
    <row r="25" spans="2:24" s="70" customFormat="1" ht="31.5">
      <c r="B25" s="64" t="s">
        <v>20</v>
      </c>
      <c r="C25" s="64" t="s">
        <v>2</v>
      </c>
      <c r="D25" s="64" t="s">
        <v>3</v>
      </c>
      <c r="E25" s="65" t="s">
        <v>4</v>
      </c>
      <c r="F25" s="64" t="s">
        <v>5</v>
      </c>
      <c r="G25" s="64" t="s">
        <v>44</v>
      </c>
      <c r="H25" s="64" t="s">
        <v>6</v>
      </c>
      <c r="I25" s="64" t="s">
        <v>7</v>
      </c>
      <c r="J25" s="64" t="s">
        <v>8</v>
      </c>
      <c r="K25" s="64" t="s">
        <v>9</v>
      </c>
      <c r="L25" s="64" t="s">
        <v>10</v>
      </c>
      <c r="M25" s="64" t="s">
        <v>11</v>
      </c>
      <c r="N25" s="64" t="s">
        <v>12</v>
      </c>
      <c r="O25" s="66" t="s">
        <v>13</v>
      </c>
      <c r="P25" s="64" t="s">
        <v>14</v>
      </c>
      <c r="Q25" s="65" t="s">
        <v>15</v>
      </c>
      <c r="R25" s="67" t="s">
        <v>18</v>
      </c>
      <c r="S25" s="67" t="s">
        <v>19</v>
      </c>
      <c r="T25" s="68" t="s">
        <v>55</v>
      </c>
      <c r="U25" s="68" t="s">
        <v>56</v>
      </c>
      <c r="V25" s="68" t="s">
        <v>57</v>
      </c>
      <c r="W25" s="68" t="s">
        <v>58</v>
      </c>
      <c r="X25" s="73"/>
    </row>
    <row r="26" spans="2:24" s="72" customFormat="1" ht="12.5">
      <c r="B26" s="11" t="s">
        <v>21</v>
      </c>
      <c r="C26" s="74">
        <f>SUM(C12:C14)</f>
        <v>34503</v>
      </c>
      <c r="D26" s="74">
        <v>32718</v>
      </c>
      <c r="E26" s="74">
        <v>32656</v>
      </c>
      <c r="F26" s="74">
        <v>62</v>
      </c>
      <c r="G26" s="75">
        <v>2E-3</v>
      </c>
      <c r="H26" s="74">
        <f>SUM(H12:H14)</f>
        <v>36</v>
      </c>
      <c r="I26" s="75">
        <f t="shared" ref="I26:I29" si="2">H26/D26</f>
        <v>1.1003117549972493E-3</v>
      </c>
      <c r="J26" s="76">
        <v>366</v>
      </c>
      <c r="K26" s="76">
        <v>10</v>
      </c>
      <c r="L26" s="76">
        <v>96</v>
      </c>
      <c r="M26" s="76">
        <v>472</v>
      </c>
      <c r="N26" s="74">
        <f>SUM(N12:N14)</f>
        <v>140781</v>
      </c>
      <c r="O26" s="77">
        <v>4.3109999999999999</v>
      </c>
      <c r="P26" s="74">
        <f>SUM(P12:P14)</f>
        <v>32142</v>
      </c>
      <c r="Q26" s="74">
        <v>32286</v>
      </c>
      <c r="R26" s="75">
        <f t="shared" ref="R26:R29" si="3">P26/D26</f>
        <v>0.98239501192004397</v>
      </c>
      <c r="S26" s="75">
        <v>0.98699999999999999</v>
      </c>
      <c r="T26" s="74">
        <f>SUM(T12:T14)</f>
        <v>2642</v>
      </c>
      <c r="U26" s="74">
        <f>SUM(U12:U14)</f>
        <v>2625</v>
      </c>
      <c r="V26" s="74">
        <f t="shared" ref="V26:W26" si="4">SUM(V12:V14)</f>
        <v>2902</v>
      </c>
      <c r="W26" s="74">
        <f t="shared" si="4"/>
        <v>2875</v>
      </c>
      <c r="X26" s="30"/>
    </row>
    <row r="27" spans="2:24" s="72" customFormat="1" ht="12.5">
      <c r="B27" s="11" t="s">
        <v>22</v>
      </c>
      <c r="C27" s="74">
        <f>SUM(C15:C17)</f>
        <v>29111</v>
      </c>
      <c r="D27" s="74">
        <v>26531</v>
      </c>
      <c r="E27" s="74">
        <v>26458</v>
      </c>
      <c r="F27" s="74">
        <v>73</v>
      </c>
      <c r="G27" s="75">
        <v>3.0000000000000001E-3</v>
      </c>
      <c r="H27" s="74">
        <f>SUM(H15:H17)</f>
        <v>50</v>
      </c>
      <c r="I27" s="75">
        <f t="shared" si="2"/>
        <v>1.8845878406392523E-3</v>
      </c>
      <c r="J27" s="76">
        <v>352</v>
      </c>
      <c r="K27" s="76">
        <v>8</v>
      </c>
      <c r="L27" s="76">
        <v>87</v>
      </c>
      <c r="M27" s="76">
        <v>448</v>
      </c>
      <c r="N27" s="74">
        <f>SUM(N15:N17)</f>
        <v>141996</v>
      </c>
      <c r="O27" s="77">
        <v>5.367</v>
      </c>
      <c r="P27" s="74">
        <f>SUM(P15:P17)</f>
        <v>25834</v>
      </c>
      <c r="Q27" s="74">
        <v>26001</v>
      </c>
      <c r="R27" s="75">
        <f t="shared" si="3"/>
        <v>0.97372884550148886</v>
      </c>
      <c r="S27" s="75">
        <v>0.98</v>
      </c>
      <c r="T27" s="74">
        <f>SUM(T15:T17)</f>
        <v>4223</v>
      </c>
      <c r="U27" s="74">
        <f>SUM(U15:U17)</f>
        <v>4201</v>
      </c>
      <c r="V27" s="74">
        <f t="shared" ref="V27:W27" si="5">SUM(V15:V17)</f>
        <v>1913</v>
      </c>
      <c r="W27" s="74">
        <f t="shared" si="5"/>
        <v>1897</v>
      </c>
      <c r="X27" s="30"/>
    </row>
    <row r="28" spans="2:24" s="72" customFormat="1" ht="12.5">
      <c r="B28" s="11" t="s">
        <v>23</v>
      </c>
      <c r="C28" s="74">
        <f>SUM(C18:C20)</f>
        <v>27983</v>
      </c>
      <c r="D28" s="74">
        <v>26185</v>
      </c>
      <c r="E28" s="74">
        <v>26100</v>
      </c>
      <c r="F28" s="74">
        <v>84</v>
      </c>
      <c r="G28" s="75">
        <v>3.0000000000000001E-3</v>
      </c>
      <c r="H28" s="74">
        <f>SUM(H18:H20)</f>
        <v>55</v>
      </c>
      <c r="I28" s="75">
        <f t="shared" si="2"/>
        <v>2.1004391827382091E-3</v>
      </c>
      <c r="J28" s="76">
        <v>361</v>
      </c>
      <c r="K28" s="76">
        <v>11</v>
      </c>
      <c r="L28" s="76">
        <v>90</v>
      </c>
      <c r="M28" s="76">
        <v>462</v>
      </c>
      <c r="N28" s="74">
        <f>SUM(N18:N20)</f>
        <v>186529</v>
      </c>
      <c r="O28" s="77">
        <v>7.1470000000000002</v>
      </c>
      <c r="P28" s="74">
        <f>SUM(P18:P20)</f>
        <v>24979</v>
      </c>
      <c r="Q28" s="74">
        <v>25298</v>
      </c>
      <c r="R28" s="75">
        <f t="shared" si="3"/>
        <v>0.95394309719304948</v>
      </c>
      <c r="S28" s="75">
        <v>0.96599999999999997</v>
      </c>
      <c r="T28" s="74">
        <f>SUM(T18:T20)</f>
        <v>4041</v>
      </c>
      <c r="U28" s="74">
        <f>SUM(U18:U20)</f>
        <v>4027</v>
      </c>
      <c r="V28" s="74">
        <f t="shared" ref="V28:W28" si="6">SUM(V18:V20)</f>
        <v>1943</v>
      </c>
      <c r="W28" s="74">
        <f t="shared" si="6"/>
        <v>1922</v>
      </c>
      <c r="X28" s="30"/>
    </row>
    <row r="29" spans="2:24" s="72" customFormat="1" ht="12.5">
      <c r="B29" s="11" t="s">
        <v>24</v>
      </c>
      <c r="C29" s="74">
        <f>SUM(C21:C23)</f>
        <v>30382</v>
      </c>
      <c r="D29" s="74">
        <v>29236</v>
      </c>
      <c r="E29" s="74">
        <v>28911</v>
      </c>
      <c r="F29" s="74">
        <v>321</v>
      </c>
      <c r="G29" s="75">
        <v>1.0999999999999999E-2</v>
      </c>
      <c r="H29" s="74">
        <f>SUM(H21:H23)</f>
        <v>288</v>
      </c>
      <c r="I29" s="75">
        <f t="shared" si="2"/>
        <v>9.8508687919003964E-3</v>
      </c>
      <c r="J29" s="76">
        <v>375</v>
      </c>
      <c r="K29" s="76">
        <v>16</v>
      </c>
      <c r="L29" s="76">
        <v>113</v>
      </c>
      <c r="M29" s="76">
        <v>503</v>
      </c>
      <c r="N29" s="74">
        <f>SUM(N21:N23)</f>
        <v>732074</v>
      </c>
      <c r="O29" s="77">
        <v>25.321999999999999</v>
      </c>
      <c r="P29" s="74">
        <f>SUM(P21:P23)</f>
        <v>26172</v>
      </c>
      <c r="Q29" s="74">
        <v>26642</v>
      </c>
      <c r="R29" s="75">
        <f t="shared" si="3"/>
        <v>0.8951977014639485</v>
      </c>
      <c r="S29" s="75">
        <v>0.91100000000000003</v>
      </c>
      <c r="T29" s="74">
        <f>SUM(T21:T23)</f>
        <v>2914</v>
      </c>
      <c r="U29" s="74">
        <f>SUM(U21:U23)</f>
        <v>2889</v>
      </c>
      <c r="V29" s="74">
        <f t="shared" ref="V29:W29" si="7">SUM(V21:V23)</f>
        <v>2148</v>
      </c>
      <c r="W29" s="74">
        <f t="shared" si="7"/>
        <v>2069</v>
      </c>
      <c r="X29" s="30"/>
    </row>
    <row r="30" spans="2:24" s="72" customFormat="1" ht="15.5">
      <c r="B30" s="12"/>
      <c r="C30" s="78"/>
      <c r="D30" s="78"/>
      <c r="E30" s="78"/>
      <c r="F30" s="78"/>
      <c r="G30" s="78"/>
      <c r="H30" s="78"/>
      <c r="I30" s="79"/>
      <c r="J30" s="78"/>
      <c r="K30" s="78"/>
      <c r="L30" s="78"/>
      <c r="M30" s="78"/>
      <c r="N30" s="78"/>
      <c r="O30" s="80"/>
      <c r="P30" s="78"/>
      <c r="Q30" s="78"/>
      <c r="R30" s="78"/>
      <c r="S30" s="78"/>
      <c r="T30" s="78"/>
      <c r="U30" s="78"/>
      <c r="V30" s="78"/>
      <c r="W30" s="78"/>
      <c r="X30" s="30"/>
    </row>
    <row r="31" spans="2:24" s="72" customFormat="1" ht="12.5">
      <c r="B31" s="13" t="s">
        <v>25</v>
      </c>
      <c r="C31" s="81">
        <f>SUM(C12:C23)</f>
        <v>121979</v>
      </c>
      <c r="D31" s="81">
        <v>114670</v>
      </c>
      <c r="E31" s="81">
        <v>114125</v>
      </c>
      <c r="F31" s="81">
        <v>540</v>
      </c>
      <c r="G31" s="82">
        <v>5.0000000000000001E-3</v>
      </c>
      <c r="H31" s="81">
        <f>SUM(H12:H23)</f>
        <v>429</v>
      </c>
      <c r="I31" s="82">
        <f>H31/D31</f>
        <v>3.7411703148164297E-3</v>
      </c>
      <c r="J31" s="83">
        <v>364</v>
      </c>
      <c r="K31" s="83">
        <v>11</v>
      </c>
      <c r="L31" s="83">
        <v>97</v>
      </c>
      <c r="M31" s="83">
        <v>472</v>
      </c>
      <c r="N31" s="81">
        <f>SUM(N12:N23)</f>
        <v>1201380</v>
      </c>
      <c r="O31" s="84">
        <v>10.526999999999999</v>
      </c>
      <c r="P31" s="81">
        <f>SUM(P12:P23)</f>
        <v>109127</v>
      </c>
      <c r="Q31" s="81">
        <v>110227</v>
      </c>
      <c r="R31" s="82">
        <f>P31/D31</f>
        <v>0.95166128891601987</v>
      </c>
      <c r="S31" s="82">
        <v>0.96099999999999997</v>
      </c>
      <c r="T31" s="81">
        <f>SUM(T12:T23)</f>
        <v>13820</v>
      </c>
      <c r="U31" s="81">
        <f>SUM(U12:U23)</f>
        <v>13742</v>
      </c>
      <c r="V31" s="81">
        <f t="shared" ref="V31:W31" si="8">SUM(V12:V23)</f>
        <v>8906</v>
      </c>
      <c r="W31" s="81">
        <f t="shared" si="8"/>
        <v>8763</v>
      </c>
      <c r="X31" s="30"/>
    </row>
    <row r="32" spans="2:24" s="72" customFormat="1">
      <c r="B32" s="8"/>
      <c r="C32" s="8"/>
      <c r="D32" s="8"/>
      <c r="E32" s="14"/>
      <c r="F32" s="14"/>
      <c r="G32" s="14"/>
      <c r="H32" s="8"/>
      <c r="I32" s="8"/>
      <c r="J32" s="8"/>
      <c r="K32" s="8"/>
      <c r="L32" s="8"/>
      <c r="M32" s="8"/>
      <c r="N32" s="8"/>
      <c r="O32" s="8"/>
      <c r="P32" s="8"/>
      <c r="Q32" s="10"/>
      <c r="R32" s="10"/>
      <c r="S32" s="10"/>
      <c r="T32" s="10"/>
      <c r="U32" s="10"/>
      <c r="V32" s="10"/>
      <c r="W32" s="14"/>
      <c r="X32"/>
    </row>
    <row r="33" spans="2:24" s="72" customFormat="1">
      <c r="B33" s="113" t="s">
        <v>26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/>
    </row>
    <row r="34" spans="2:24" s="70" customFormat="1" ht="26">
      <c r="B34" s="85" t="s">
        <v>27</v>
      </c>
      <c r="C34" s="116" t="s">
        <v>28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86"/>
    </row>
    <row r="35" spans="2:24" s="72" customFormat="1">
      <c r="B35" s="16" t="s">
        <v>2</v>
      </c>
      <c r="C35" s="110" t="s">
        <v>29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/>
    </row>
    <row r="36" spans="2:24" s="72" customFormat="1">
      <c r="B36" s="16" t="s">
        <v>3</v>
      </c>
      <c r="C36" s="110" t="s">
        <v>30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/>
    </row>
    <row r="37" spans="2:24" s="72" customFormat="1">
      <c r="B37" s="16" t="s">
        <v>4</v>
      </c>
      <c r="C37" s="110" t="s">
        <v>31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/>
    </row>
    <row r="38" spans="2:24" s="72" customFormat="1">
      <c r="B38" s="16" t="s">
        <v>6</v>
      </c>
      <c r="C38" s="110" t="s">
        <v>32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/>
    </row>
    <row r="39" spans="2:24" s="72" customFormat="1">
      <c r="B39" s="16" t="s">
        <v>7</v>
      </c>
      <c r="C39" s="110" t="s">
        <v>33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/>
    </row>
    <row r="40" spans="2:24" s="72" customFormat="1">
      <c r="B40" s="16" t="s">
        <v>8</v>
      </c>
      <c r="C40" s="110" t="s">
        <v>34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/>
    </row>
    <row r="41" spans="2:24" s="72" customFormat="1">
      <c r="B41" s="16" t="s">
        <v>9</v>
      </c>
      <c r="C41" s="110" t="s">
        <v>35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/>
    </row>
    <row r="42" spans="2:24" s="72" customFormat="1">
      <c r="B42" s="16" t="s">
        <v>10</v>
      </c>
      <c r="C42" s="110" t="s">
        <v>36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/>
    </row>
    <row r="43" spans="2:24" s="72" customFormat="1">
      <c r="B43" s="16" t="s">
        <v>11</v>
      </c>
      <c r="C43" s="110" t="s">
        <v>37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/>
    </row>
    <row r="44" spans="2:24" s="72" customFormat="1">
      <c r="B44" s="16" t="s">
        <v>13</v>
      </c>
      <c r="C44" s="110" t="s">
        <v>38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/>
    </row>
    <row r="45" spans="2:24" s="29" customFormat="1">
      <c r="B45" s="16" t="s">
        <v>14</v>
      </c>
      <c r="C45" s="110" t="s">
        <v>39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/>
    </row>
    <row r="46" spans="2:24" s="29" customFormat="1">
      <c r="B46" s="16" t="s">
        <v>15</v>
      </c>
      <c r="C46" s="110" t="s">
        <v>40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/>
    </row>
    <row r="47" spans="2:24" s="29" customFormat="1">
      <c r="B47" s="16" t="s">
        <v>18</v>
      </c>
      <c r="C47" s="110" t="s">
        <v>41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/>
    </row>
    <row r="48" spans="2:24" s="29" customFormat="1">
      <c r="B48" s="16" t="s">
        <v>19</v>
      </c>
      <c r="C48" s="110" t="s">
        <v>42</v>
      </c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/>
    </row>
    <row r="49" spans="2:24" s="29" customFormat="1">
      <c r="B49" s="16" t="s">
        <v>59</v>
      </c>
      <c r="C49" s="110" t="s">
        <v>60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/>
    </row>
    <row r="50" spans="2:24" s="29" customFormat="1">
      <c r="B50" s="16" t="s">
        <v>61</v>
      </c>
      <c r="C50" s="110" t="s">
        <v>62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/>
    </row>
  </sheetData>
  <mergeCells count="21">
    <mergeCell ref="B33:W33"/>
    <mergeCell ref="C34:W34"/>
    <mergeCell ref="C35:W35"/>
    <mergeCell ref="C36:W36"/>
    <mergeCell ref="C37:W37"/>
    <mergeCell ref="C50:W50"/>
    <mergeCell ref="B1:W1"/>
    <mergeCell ref="B2:W2"/>
    <mergeCell ref="C44:W44"/>
    <mergeCell ref="C45:W45"/>
    <mergeCell ref="C46:W46"/>
    <mergeCell ref="C47:W47"/>
    <mergeCell ref="C48:W48"/>
    <mergeCell ref="C49:W49"/>
    <mergeCell ref="C38:W38"/>
    <mergeCell ref="C39:W39"/>
    <mergeCell ref="C40:W40"/>
    <mergeCell ref="C41:W41"/>
    <mergeCell ref="C42:W42"/>
    <mergeCell ref="C43:W43"/>
    <mergeCell ref="B10:W10"/>
  </mergeCells>
  <printOptions horizontalCentered="1"/>
  <pageMargins left="0.7" right="0.7" top="0.75" bottom="0.75" header="0.3" footer="0.3"/>
  <pageSetup scale="65"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3F4C1-114F-4BA7-B92D-8D36063935A5}">
  <sheetPr>
    <tabColor rgb="FFFF0000"/>
    <pageSetUpPr fitToPage="1"/>
  </sheetPr>
  <dimension ref="A1:AC50"/>
  <sheetViews>
    <sheetView showGridLines="0" workbookViewId="0">
      <pane ySplit="11" topLeftCell="A12" activePane="bottomLeft" state="frozen"/>
      <selection pane="bottomLeft" activeCell="J32" sqref="J32"/>
    </sheetView>
  </sheetViews>
  <sheetFormatPr defaultRowHeight="14.5"/>
  <cols>
    <col min="1" max="1" width="1" customWidth="1"/>
    <col min="2" max="2" width="13.453125" bestFit="1" customWidth="1"/>
    <col min="3" max="3" width="7.26953125" bestFit="1" customWidth="1"/>
    <col min="4" max="4" width="8" bestFit="1" customWidth="1"/>
    <col min="5" max="5" width="6.54296875" bestFit="1" customWidth="1"/>
    <col min="6" max="6" width="5.81640625" bestFit="1" customWidth="1"/>
    <col min="7" max="7" width="7.1796875" bestFit="1" customWidth="1"/>
    <col min="8" max="8" width="4.1796875" bestFit="1" customWidth="1"/>
    <col min="9" max="9" width="4.7265625" bestFit="1" customWidth="1"/>
    <col min="10" max="10" width="5.1796875" bestFit="1" customWidth="1"/>
    <col min="11" max="11" width="4.1796875" bestFit="1" customWidth="1"/>
    <col min="12" max="12" width="8.1796875" bestFit="1" customWidth="1"/>
    <col min="13" max="13" width="4.26953125" bestFit="1" customWidth="1"/>
    <col min="14" max="15" width="6.54296875" bestFit="1" customWidth="1"/>
    <col min="16" max="17" width="6.81640625" bestFit="1" customWidth="1"/>
    <col min="18" max="18" width="9" bestFit="1" customWidth="1"/>
    <col min="19" max="20" width="9.453125" bestFit="1" customWidth="1"/>
    <col min="21" max="22" width="8.453125" bestFit="1" customWidth="1"/>
    <col min="23" max="23" width="2.54296875" customWidth="1"/>
  </cols>
  <sheetData>
    <row r="1" spans="1:29" ht="15.5">
      <c r="A1" s="111" t="s">
        <v>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9" ht="15.5">
      <c r="B2" s="114" t="s">
        <v>54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09"/>
    </row>
    <row r="3" spans="1:29">
      <c r="F3" s="30"/>
      <c r="G3" s="30"/>
      <c r="H3" s="31"/>
      <c r="I3" s="31"/>
      <c r="J3" s="31"/>
      <c r="K3" s="31"/>
      <c r="L3" s="32"/>
      <c r="M3" s="32"/>
      <c r="N3" s="29"/>
      <c r="O3" s="29"/>
      <c r="P3" s="33"/>
      <c r="Q3" s="29"/>
      <c r="R3" s="29"/>
      <c r="S3" s="29"/>
    </row>
    <row r="4" spans="1:29">
      <c r="F4" s="30"/>
      <c r="G4" s="30"/>
      <c r="H4" s="31"/>
      <c r="I4" s="31"/>
      <c r="J4" s="31"/>
      <c r="K4" s="31"/>
      <c r="L4" s="32"/>
      <c r="M4" s="32"/>
      <c r="N4" s="29"/>
      <c r="O4" s="29"/>
      <c r="P4" s="33"/>
      <c r="Q4" s="29"/>
      <c r="R4" s="29"/>
      <c r="S4" s="29"/>
    </row>
    <row r="5" spans="1:29">
      <c r="F5" s="30"/>
      <c r="G5" s="30"/>
      <c r="H5" s="31"/>
      <c r="I5" s="31"/>
      <c r="J5" s="31"/>
      <c r="K5" s="31"/>
      <c r="L5" s="32"/>
      <c r="M5" s="32"/>
      <c r="N5" s="29"/>
      <c r="O5" s="29"/>
      <c r="P5" s="33"/>
      <c r="Q5" s="29"/>
      <c r="R5" s="29"/>
      <c r="S5" s="29"/>
    </row>
    <row r="6" spans="1:29">
      <c r="F6" s="30"/>
      <c r="G6" s="30"/>
      <c r="H6" s="31"/>
      <c r="I6" s="31"/>
      <c r="J6" s="31"/>
      <c r="K6" s="31"/>
      <c r="L6" s="32"/>
      <c r="M6" s="32"/>
      <c r="N6" s="29"/>
      <c r="O6" s="29"/>
      <c r="P6" s="33"/>
      <c r="Q6" s="29"/>
      <c r="R6" s="29"/>
      <c r="S6" s="29"/>
    </row>
    <row r="7" spans="1:29">
      <c r="F7" s="30"/>
      <c r="G7" s="30"/>
      <c r="H7" s="31"/>
      <c r="I7" s="31"/>
      <c r="J7" s="31"/>
      <c r="K7" s="31"/>
      <c r="L7" s="32"/>
      <c r="M7" s="32"/>
      <c r="N7" s="29"/>
      <c r="O7" s="29"/>
      <c r="P7" s="33"/>
      <c r="Q7" s="29"/>
      <c r="R7" s="29"/>
      <c r="S7" s="29"/>
    </row>
    <row r="8" spans="1:29">
      <c r="F8" s="30"/>
      <c r="G8" s="30"/>
      <c r="H8" s="31"/>
      <c r="I8" s="31"/>
      <c r="J8" s="31"/>
      <c r="K8" s="31"/>
      <c r="L8" s="32"/>
      <c r="M8" s="32"/>
      <c r="N8" s="29"/>
      <c r="O8" s="29"/>
      <c r="P8" s="33"/>
      <c r="Q8" s="29"/>
      <c r="R8" s="29"/>
      <c r="S8" s="29"/>
    </row>
    <row r="9" spans="1:29">
      <c r="F9" s="30"/>
      <c r="G9" s="30"/>
      <c r="H9" s="31"/>
      <c r="I9" s="31"/>
      <c r="J9" s="31"/>
      <c r="K9" s="31"/>
      <c r="L9" s="32"/>
      <c r="M9" s="32"/>
      <c r="N9" s="29"/>
      <c r="O9" s="29"/>
      <c r="P9" s="33"/>
      <c r="Q9" s="29"/>
      <c r="R9" s="29"/>
      <c r="S9" s="29"/>
    </row>
    <row r="10" spans="1:29" ht="15.5">
      <c r="B10" s="115" t="s">
        <v>63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</row>
    <row r="11" spans="1:29" s="92" customFormat="1" ht="36" customHeight="1">
      <c r="B11" s="87" t="s">
        <v>1</v>
      </c>
      <c r="C11" s="88" t="s">
        <v>2</v>
      </c>
      <c r="D11" s="88" t="s">
        <v>3</v>
      </c>
      <c r="E11" s="88" t="s">
        <v>4</v>
      </c>
      <c r="F11" s="88" t="s">
        <v>5</v>
      </c>
      <c r="G11" s="87" t="s">
        <v>44</v>
      </c>
      <c r="H11" s="88" t="s">
        <v>8</v>
      </c>
      <c r="I11" s="88" t="s">
        <v>9</v>
      </c>
      <c r="J11" s="88" t="s">
        <v>10</v>
      </c>
      <c r="K11" s="88" t="s">
        <v>11</v>
      </c>
      <c r="L11" s="87" t="s">
        <v>12</v>
      </c>
      <c r="M11" s="89" t="s">
        <v>13</v>
      </c>
      <c r="N11" s="87" t="s">
        <v>15</v>
      </c>
      <c r="O11" s="87" t="s">
        <v>45</v>
      </c>
      <c r="P11" s="90" t="s">
        <v>19</v>
      </c>
      <c r="Q11" s="90" t="s">
        <v>46</v>
      </c>
      <c r="R11" s="91" t="s">
        <v>47</v>
      </c>
      <c r="S11" s="68" t="s">
        <v>55</v>
      </c>
      <c r="T11" s="68" t="s">
        <v>56</v>
      </c>
      <c r="U11" s="68" t="s">
        <v>57</v>
      </c>
      <c r="V11" s="68" t="s">
        <v>58</v>
      </c>
      <c r="W11" s="69"/>
      <c r="AA11" s="93"/>
      <c r="AB11" s="93"/>
      <c r="AC11" s="94"/>
    </row>
    <row r="12" spans="1:29" s="98" customFormat="1" ht="12.5">
      <c r="B12" s="5">
        <v>44197</v>
      </c>
      <c r="C12" s="95">
        <v>22334</v>
      </c>
      <c r="D12" s="95">
        <v>19968</v>
      </c>
      <c r="E12" s="22">
        <v>19939</v>
      </c>
      <c r="F12" s="95">
        <v>29</v>
      </c>
      <c r="G12" s="96">
        <v>1.452323717948718E-3</v>
      </c>
      <c r="H12" s="95">
        <v>384.45724459601786</v>
      </c>
      <c r="I12" s="95">
        <v>17.455589548121772</v>
      </c>
      <c r="J12" s="95">
        <v>80.718290786900042</v>
      </c>
      <c r="K12" s="95">
        <v>482.63112493103966</v>
      </c>
      <c r="L12" s="22">
        <v>44239</v>
      </c>
      <c r="M12" s="97">
        <v>2.2187170871157029</v>
      </c>
      <c r="N12" s="22">
        <v>19660</v>
      </c>
      <c r="O12" s="22">
        <v>19700</v>
      </c>
      <c r="P12" s="96">
        <v>0.98457532051282048</v>
      </c>
      <c r="Q12" s="96">
        <v>0.98657852564102566</v>
      </c>
      <c r="R12" s="22">
        <v>451</v>
      </c>
      <c r="S12" s="22">
        <v>1183</v>
      </c>
      <c r="T12" s="22">
        <v>1179</v>
      </c>
      <c r="U12" s="35">
        <v>2649</v>
      </c>
      <c r="V12" s="35">
        <v>2634</v>
      </c>
      <c r="W12" s="71"/>
      <c r="AA12" s="99"/>
      <c r="AB12" s="99"/>
      <c r="AC12" s="100"/>
    </row>
    <row r="13" spans="1:29" s="98" customFormat="1" ht="12.5">
      <c r="B13" s="5">
        <v>44228</v>
      </c>
      <c r="C13" s="95">
        <v>16365</v>
      </c>
      <c r="D13" s="95">
        <v>13611</v>
      </c>
      <c r="E13" s="22">
        <v>13576</v>
      </c>
      <c r="F13" s="95">
        <v>35</v>
      </c>
      <c r="G13" s="96">
        <v>2.5714495628535745E-3</v>
      </c>
      <c r="H13" s="95">
        <v>369.53403064230997</v>
      </c>
      <c r="I13" s="95">
        <v>16.404095462581026</v>
      </c>
      <c r="J13" s="95">
        <v>59.683853859752503</v>
      </c>
      <c r="K13" s="95">
        <v>445.62197996464351</v>
      </c>
      <c r="L13" s="95">
        <v>62435</v>
      </c>
      <c r="M13" s="97">
        <v>4.5989245727754859</v>
      </c>
      <c r="N13" s="22">
        <v>13246</v>
      </c>
      <c r="O13" s="22">
        <v>13294</v>
      </c>
      <c r="P13" s="96">
        <v>0.97318345455881272</v>
      </c>
      <c r="Q13" s="96">
        <v>0.97671001395929757</v>
      </c>
      <c r="R13" s="22">
        <v>596</v>
      </c>
      <c r="S13" s="22">
        <v>861</v>
      </c>
      <c r="T13" s="22">
        <v>856</v>
      </c>
      <c r="U13" s="35">
        <v>1529</v>
      </c>
      <c r="V13" s="35">
        <v>1510</v>
      </c>
      <c r="W13" s="71"/>
      <c r="AA13" s="99"/>
      <c r="AB13" s="99"/>
      <c r="AC13" s="100"/>
    </row>
    <row r="14" spans="1:29" s="98" customFormat="1" ht="12.5">
      <c r="B14" s="5">
        <v>44256</v>
      </c>
      <c r="C14" s="95">
        <v>18050</v>
      </c>
      <c r="D14" s="95">
        <v>14676</v>
      </c>
      <c r="E14" s="22">
        <v>14643</v>
      </c>
      <c r="F14" s="95">
        <v>31</v>
      </c>
      <c r="G14" s="96">
        <v>2.1122921777050967E-3</v>
      </c>
      <c r="H14" s="95">
        <v>349.3579184593321</v>
      </c>
      <c r="I14" s="95">
        <v>15.286416717885679</v>
      </c>
      <c r="J14" s="95">
        <v>59.00327801679984</v>
      </c>
      <c r="K14" s="95">
        <v>423.64761319401759</v>
      </c>
      <c r="L14" s="95">
        <v>58208</v>
      </c>
      <c r="M14" s="97">
        <v>3.9751417059345764</v>
      </c>
      <c r="N14" s="22">
        <v>14375</v>
      </c>
      <c r="O14" s="22">
        <v>14404</v>
      </c>
      <c r="P14" s="96">
        <v>0.97949032433905692</v>
      </c>
      <c r="Q14" s="96">
        <v>0.98146633960207141</v>
      </c>
      <c r="R14" s="22">
        <v>1286</v>
      </c>
      <c r="S14" s="22">
        <v>1581</v>
      </c>
      <c r="T14" s="22">
        <v>1578</v>
      </c>
      <c r="U14" s="35">
        <v>1415</v>
      </c>
      <c r="V14" s="35">
        <v>1393</v>
      </c>
      <c r="W14" s="71"/>
      <c r="AA14" s="99"/>
      <c r="AB14" s="99"/>
      <c r="AC14" s="100"/>
    </row>
    <row r="15" spans="1:29" s="98" customFormat="1" ht="12.5">
      <c r="B15" s="5">
        <v>44287</v>
      </c>
      <c r="C15" s="95">
        <v>16379</v>
      </c>
      <c r="D15" s="95">
        <v>13241</v>
      </c>
      <c r="E15" s="22">
        <v>13210</v>
      </c>
      <c r="F15" s="95">
        <v>31</v>
      </c>
      <c r="G15" s="96">
        <v>2.3412128993278453E-3</v>
      </c>
      <c r="H15" s="95">
        <v>349.33103709311126</v>
      </c>
      <c r="I15" s="95">
        <v>9.8313398940196812</v>
      </c>
      <c r="J15" s="95">
        <v>64.117713853141566</v>
      </c>
      <c r="K15" s="95">
        <v>423.28009084027252</v>
      </c>
      <c r="L15" s="95">
        <v>68989</v>
      </c>
      <c r="M15" s="97">
        <v>5.2224829674489026</v>
      </c>
      <c r="N15" s="22">
        <v>12836</v>
      </c>
      <c r="O15" s="22">
        <v>12888</v>
      </c>
      <c r="P15" s="96">
        <v>0.96941318631523299</v>
      </c>
      <c r="Q15" s="96">
        <v>0.97334038214636354</v>
      </c>
      <c r="R15" s="22">
        <v>1188</v>
      </c>
      <c r="S15" s="22">
        <v>2179</v>
      </c>
      <c r="T15" s="22">
        <v>2169</v>
      </c>
      <c r="U15" s="35">
        <v>1258</v>
      </c>
      <c r="V15" s="35">
        <v>1241</v>
      </c>
      <c r="W15" s="71"/>
      <c r="AA15" s="99"/>
      <c r="AB15" s="99"/>
      <c r="AC15" s="100"/>
    </row>
    <row r="16" spans="1:29" s="98" customFormat="1" ht="12.5">
      <c r="B16" s="5">
        <v>44317</v>
      </c>
      <c r="C16" s="95">
        <v>15118</v>
      </c>
      <c r="D16" s="95">
        <v>12137</v>
      </c>
      <c r="E16" s="22">
        <v>12111</v>
      </c>
      <c r="F16" s="95">
        <v>26</v>
      </c>
      <c r="G16" s="96">
        <v>2.1422097717722667E-3</v>
      </c>
      <c r="H16" s="95">
        <v>346.75782346627034</v>
      </c>
      <c r="I16" s="95">
        <v>11.993477004376187</v>
      </c>
      <c r="J16" s="95">
        <v>53.983403517463465</v>
      </c>
      <c r="K16" s="95">
        <v>412.73470398810997</v>
      </c>
      <c r="L16" s="95">
        <v>47383</v>
      </c>
      <c r="M16" s="97">
        <v>3.9123936916852449</v>
      </c>
      <c r="N16" s="22">
        <v>11870</v>
      </c>
      <c r="O16" s="22">
        <v>11890</v>
      </c>
      <c r="P16" s="96">
        <v>0.97800115349756944</v>
      </c>
      <c r="Q16" s="96">
        <v>0.9796490071681635</v>
      </c>
      <c r="R16" s="22">
        <v>989</v>
      </c>
      <c r="S16" s="22">
        <v>2100</v>
      </c>
      <c r="T16" s="22">
        <v>2088</v>
      </c>
      <c r="U16" s="35">
        <v>1624</v>
      </c>
      <c r="V16" s="35">
        <v>1610</v>
      </c>
      <c r="W16" s="71"/>
      <c r="AA16" s="99"/>
      <c r="AB16" s="99"/>
      <c r="AC16" s="100"/>
    </row>
    <row r="17" spans="2:29" s="98" customFormat="1" ht="12.5">
      <c r="B17" s="5">
        <v>44348</v>
      </c>
      <c r="C17" s="95">
        <v>16156</v>
      </c>
      <c r="D17" s="95">
        <v>13078</v>
      </c>
      <c r="E17" s="22">
        <v>13042</v>
      </c>
      <c r="F17" s="95">
        <v>36</v>
      </c>
      <c r="G17" s="96">
        <v>2.7527144823367485E-3</v>
      </c>
      <c r="H17" s="95">
        <v>350.55558963349182</v>
      </c>
      <c r="I17" s="95">
        <v>12.44924091397025</v>
      </c>
      <c r="J17" s="95">
        <v>59.789526146296581</v>
      </c>
      <c r="K17" s="95">
        <v>422.79435669375863</v>
      </c>
      <c r="L17" s="95">
        <v>87630</v>
      </c>
      <c r="M17" s="97">
        <v>6.7190614936359454</v>
      </c>
      <c r="N17" s="22">
        <v>12665</v>
      </c>
      <c r="O17" s="22">
        <v>12720</v>
      </c>
      <c r="P17" s="96">
        <v>0.96842024774430346</v>
      </c>
      <c r="Q17" s="96">
        <v>0.97262578375898456</v>
      </c>
      <c r="R17" s="22">
        <v>1676</v>
      </c>
      <c r="S17" s="22">
        <v>2246</v>
      </c>
      <c r="T17" s="22">
        <v>2240</v>
      </c>
      <c r="U17" s="35">
        <v>1262</v>
      </c>
      <c r="V17" s="35">
        <v>1245</v>
      </c>
      <c r="W17" s="71"/>
      <c r="AA17" s="99"/>
      <c r="AB17" s="99"/>
      <c r="AC17" s="100"/>
    </row>
    <row r="18" spans="2:29" s="98" customFormat="1" ht="12.5">
      <c r="B18" s="5">
        <v>44378</v>
      </c>
      <c r="C18" s="95">
        <v>15309</v>
      </c>
      <c r="D18" s="95">
        <v>12238</v>
      </c>
      <c r="E18" s="22">
        <v>12182</v>
      </c>
      <c r="F18" s="95">
        <v>56</v>
      </c>
      <c r="G18" s="96">
        <v>4.5759110965844091E-3</v>
      </c>
      <c r="H18" s="95">
        <v>362.05360367755708</v>
      </c>
      <c r="I18" s="95">
        <v>15.881546544081431</v>
      </c>
      <c r="J18" s="95">
        <v>59.355032014447545</v>
      </c>
      <c r="K18" s="95">
        <v>437.29018223608603</v>
      </c>
      <c r="L18" s="95">
        <v>111791</v>
      </c>
      <c r="M18" s="97">
        <v>9.1767361681168946</v>
      </c>
      <c r="N18" s="22">
        <v>11590</v>
      </c>
      <c r="O18" s="22">
        <v>11671</v>
      </c>
      <c r="P18" s="96">
        <v>0.94705017159666616</v>
      </c>
      <c r="Q18" s="96">
        <v>0.95366890014708283</v>
      </c>
      <c r="R18" s="22">
        <v>1138</v>
      </c>
      <c r="S18" s="22">
        <v>1971</v>
      </c>
      <c r="T18" s="22">
        <v>1966</v>
      </c>
      <c r="U18" s="35">
        <v>1348</v>
      </c>
      <c r="V18" s="35">
        <v>1330</v>
      </c>
      <c r="W18" s="71"/>
      <c r="AA18" s="99"/>
      <c r="AB18" s="99"/>
      <c r="AC18" s="100"/>
    </row>
    <row r="19" spans="2:29" s="98" customFormat="1" ht="12.5">
      <c r="B19" s="5">
        <v>44409</v>
      </c>
      <c r="C19" s="95">
        <v>15535</v>
      </c>
      <c r="D19" s="95">
        <v>12446</v>
      </c>
      <c r="E19" s="22">
        <v>12412</v>
      </c>
      <c r="F19" s="95">
        <v>34</v>
      </c>
      <c r="G19" s="96">
        <v>2.7318013819701108E-3</v>
      </c>
      <c r="H19" s="95">
        <v>372.14365130518854</v>
      </c>
      <c r="I19" s="95">
        <v>16.712052852078635</v>
      </c>
      <c r="J19" s="95">
        <v>62.412987431517884</v>
      </c>
      <c r="K19" s="95">
        <v>451.26869158878503</v>
      </c>
      <c r="L19" s="95">
        <v>88576</v>
      </c>
      <c r="M19" s="97">
        <v>7.1363196906219786</v>
      </c>
      <c r="N19" s="22">
        <v>11932</v>
      </c>
      <c r="O19" s="22">
        <v>11994</v>
      </c>
      <c r="P19" s="96">
        <v>0.95870159087256945</v>
      </c>
      <c r="Q19" s="96">
        <v>0.96368311103969151</v>
      </c>
      <c r="R19" s="22">
        <v>818</v>
      </c>
      <c r="S19" s="22">
        <v>1889</v>
      </c>
      <c r="T19" s="22">
        <v>1887</v>
      </c>
      <c r="U19" s="35">
        <v>1393</v>
      </c>
      <c r="V19" s="35">
        <v>1383</v>
      </c>
      <c r="W19" s="71"/>
      <c r="AA19" s="99"/>
      <c r="AB19" s="99"/>
      <c r="AC19" s="100"/>
    </row>
    <row r="20" spans="2:29" s="98" customFormat="1" ht="12.5">
      <c r="B20" s="5">
        <v>44440</v>
      </c>
      <c r="C20" s="95">
        <v>14968</v>
      </c>
      <c r="D20" s="95">
        <v>12055</v>
      </c>
      <c r="E20" s="22">
        <v>12017</v>
      </c>
      <c r="F20" s="95">
        <v>38</v>
      </c>
      <c r="G20" s="96">
        <v>3.1522189962671092E-3</v>
      </c>
      <c r="H20" s="95">
        <v>360.73196305234251</v>
      </c>
      <c r="I20" s="95">
        <v>21.344345510526754</v>
      </c>
      <c r="J20" s="95">
        <v>66.656569859365902</v>
      </c>
      <c r="K20" s="95">
        <v>448.73287842223516</v>
      </c>
      <c r="L20" s="95">
        <v>72196</v>
      </c>
      <c r="M20" s="97">
        <v>6.0078222518099356</v>
      </c>
      <c r="N20" s="22">
        <v>11536</v>
      </c>
      <c r="O20" s="22">
        <v>11612</v>
      </c>
      <c r="P20" s="96">
        <v>0.95694732476150979</v>
      </c>
      <c r="Q20" s="96">
        <v>0.96325176275404401</v>
      </c>
      <c r="R20" s="22">
        <v>700</v>
      </c>
      <c r="S20" s="22">
        <v>1889</v>
      </c>
      <c r="T20" s="22">
        <v>1884</v>
      </c>
      <c r="U20" s="35">
        <v>1252</v>
      </c>
      <c r="V20" s="35">
        <v>1239</v>
      </c>
      <c r="W20" s="71"/>
      <c r="AA20" s="99"/>
      <c r="AB20" s="99"/>
      <c r="AC20" s="100"/>
    </row>
    <row r="21" spans="2:29" s="98" customFormat="1" ht="12.5">
      <c r="B21" s="5">
        <v>44470</v>
      </c>
      <c r="C21" s="95">
        <v>16676</v>
      </c>
      <c r="D21" s="95">
        <v>13493</v>
      </c>
      <c r="E21" s="22">
        <v>13429</v>
      </c>
      <c r="F21" s="95">
        <v>64</v>
      </c>
      <c r="G21" s="96">
        <v>4.7432001778700064E-3</v>
      </c>
      <c r="H21" s="95">
        <v>411.79849579268745</v>
      </c>
      <c r="I21" s="95">
        <v>19.138729615012288</v>
      </c>
      <c r="J21" s="95">
        <v>94.358924715168669</v>
      </c>
      <c r="K21" s="95">
        <v>525.29615012286843</v>
      </c>
      <c r="L21" s="95">
        <v>142727</v>
      </c>
      <c r="M21" s="97">
        <v>10.628267182962245</v>
      </c>
      <c r="N21" s="22">
        <v>12748</v>
      </c>
      <c r="O21" s="22">
        <v>12829</v>
      </c>
      <c r="P21" s="96">
        <v>0.94478618542948201</v>
      </c>
      <c r="Q21" s="96">
        <v>0.95078929815459867</v>
      </c>
      <c r="R21" s="22">
        <v>964</v>
      </c>
      <c r="S21" s="22">
        <v>1959</v>
      </c>
      <c r="T21" s="22">
        <v>1959</v>
      </c>
      <c r="U21" s="35">
        <v>1772</v>
      </c>
      <c r="V21" s="35">
        <v>1737</v>
      </c>
      <c r="W21" s="71"/>
      <c r="AA21" s="99"/>
      <c r="AB21" s="99"/>
      <c r="AC21" s="100"/>
    </row>
    <row r="22" spans="2:29" s="98" customFormat="1" ht="12.5">
      <c r="B22" s="5">
        <v>44501</v>
      </c>
      <c r="C22" s="95">
        <v>17189</v>
      </c>
      <c r="D22" s="95">
        <v>14108</v>
      </c>
      <c r="E22" s="22">
        <v>13928</v>
      </c>
      <c r="F22" s="95">
        <v>180</v>
      </c>
      <c r="G22" s="96">
        <v>1.2758718457612702E-2</v>
      </c>
      <c r="H22" s="95">
        <v>411.09491671453191</v>
      </c>
      <c r="I22" s="95">
        <v>24.898908673176336</v>
      </c>
      <c r="J22" s="95">
        <v>93.456705916140152</v>
      </c>
      <c r="K22" s="95">
        <v>529.45053130384838</v>
      </c>
      <c r="L22" s="95">
        <v>358838</v>
      </c>
      <c r="M22" s="97">
        <v>25.763785180930501</v>
      </c>
      <c r="N22" s="22">
        <v>11925</v>
      </c>
      <c r="O22" s="22">
        <v>12249</v>
      </c>
      <c r="P22" s="96">
        <v>0.84526509781684156</v>
      </c>
      <c r="Q22" s="96">
        <v>0.86823079104054435</v>
      </c>
      <c r="R22" s="22">
        <v>1785</v>
      </c>
      <c r="S22" s="22">
        <v>1121</v>
      </c>
      <c r="T22" s="22">
        <v>1118</v>
      </c>
      <c r="U22" s="35">
        <v>1484</v>
      </c>
      <c r="V22" s="35">
        <v>1431</v>
      </c>
      <c r="W22" s="71"/>
      <c r="AA22" s="99"/>
      <c r="AB22" s="99"/>
      <c r="AC22" s="100"/>
    </row>
    <row r="23" spans="2:29" s="98" customFormat="1" ht="12.5">
      <c r="B23" s="5">
        <v>44531</v>
      </c>
      <c r="C23" s="95">
        <v>17711</v>
      </c>
      <c r="D23" s="95">
        <v>14930</v>
      </c>
      <c r="E23" s="22">
        <v>14888</v>
      </c>
      <c r="F23" s="95">
        <v>42</v>
      </c>
      <c r="G23" s="96">
        <v>2.813127930341594E-3</v>
      </c>
      <c r="H23" s="95">
        <v>419.52894948952178</v>
      </c>
      <c r="I23" s="95">
        <v>20.895687802256852</v>
      </c>
      <c r="J23" s="95">
        <v>108.25604513702311</v>
      </c>
      <c r="K23" s="95">
        <v>548.68068242880167</v>
      </c>
      <c r="L23" s="95">
        <v>92197</v>
      </c>
      <c r="M23" s="97">
        <v>6.1927055346587858</v>
      </c>
      <c r="N23" s="22">
        <v>14246</v>
      </c>
      <c r="O23" s="22">
        <v>14378</v>
      </c>
      <c r="P23" s="96">
        <v>0.954186202277294</v>
      </c>
      <c r="Q23" s="96">
        <v>0.96302746148693907</v>
      </c>
      <c r="R23" s="22">
        <v>788</v>
      </c>
      <c r="S23" s="22">
        <v>932</v>
      </c>
      <c r="T23" s="22">
        <v>927</v>
      </c>
      <c r="U23" s="35">
        <v>1260</v>
      </c>
      <c r="V23" s="35">
        <v>1250</v>
      </c>
      <c r="W23" s="71"/>
      <c r="AA23" s="99"/>
      <c r="AB23" s="99"/>
      <c r="AC23" s="100"/>
    </row>
    <row r="24" spans="2:29" s="98" customFormat="1" ht="12.5">
      <c r="B24" s="23"/>
      <c r="C24" s="24"/>
      <c r="D24" s="24"/>
      <c r="E24" s="24"/>
      <c r="F24" s="24"/>
      <c r="G24" s="23"/>
      <c r="H24" s="24"/>
      <c r="I24" s="24"/>
      <c r="J24" s="24"/>
      <c r="K24" s="24"/>
      <c r="L24" s="24"/>
      <c r="M24" s="25"/>
      <c r="N24" s="24"/>
      <c r="O24" s="24"/>
      <c r="P24" s="26"/>
      <c r="Q24" s="26"/>
      <c r="R24" s="27"/>
      <c r="S24" s="27"/>
      <c r="T24" s="27"/>
      <c r="U24" s="10"/>
      <c r="V24" s="10"/>
      <c r="W24" s="71"/>
      <c r="AA24" s="99"/>
      <c r="AB24" s="99"/>
      <c r="AC24" s="100"/>
    </row>
    <row r="25" spans="2:29" s="103" customFormat="1" ht="31.5">
      <c r="B25" s="87" t="s">
        <v>20</v>
      </c>
      <c r="C25" s="87" t="s">
        <v>2</v>
      </c>
      <c r="D25" s="87" t="s">
        <v>3</v>
      </c>
      <c r="E25" s="101" t="s">
        <v>4</v>
      </c>
      <c r="F25" s="87" t="s">
        <v>5</v>
      </c>
      <c r="G25" s="87" t="s">
        <v>44</v>
      </c>
      <c r="H25" s="87" t="s">
        <v>8</v>
      </c>
      <c r="I25" s="87" t="s">
        <v>9</v>
      </c>
      <c r="J25" s="87" t="s">
        <v>10</v>
      </c>
      <c r="K25" s="87" t="s">
        <v>11</v>
      </c>
      <c r="L25" s="87" t="s">
        <v>12</v>
      </c>
      <c r="M25" s="87" t="s">
        <v>13</v>
      </c>
      <c r="N25" s="87" t="s">
        <v>15</v>
      </c>
      <c r="O25" s="89" t="s">
        <v>45</v>
      </c>
      <c r="P25" s="87" t="s">
        <v>19</v>
      </c>
      <c r="Q25" s="101" t="s">
        <v>46</v>
      </c>
      <c r="R25" s="68" t="s">
        <v>47</v>
      </c>
      <c r="S25" s="68" t="s">
        <v>55</v>
      </c>
      <c r="T25" s="68" t="s">
        <v>56</v>
      </c>
      <c r="U25" s="68" t="s">
        <v>57</v>
      </c>
      <c r="V25" s="68" t="s">
        <v>58</v>
      </c>
      <c r="W25" s="73"/>
      <c r="X25" s="102"/>
      <c r="Y25" s="102"/>
      <c r="Z25" s="102"/>
      <c r="AA25" s="102"/>
    </row>
    <row r="26" spans="2:29" s="72" customFormat="1" ht="12.5">
      <c r="B26" s="11" t="s">
        <v>21</v>
      </c>
      <c r="C26" s="74">
        <f>SUM(C12:C14)</f>
        <v>56749</v>
      </c>
      <c r="D26" s="74">
        <f>SUM(D12:D14)</f>
        <v>48255</v>
      </c>
      <c r="E26" s="74">
        <f>SUM(E12:E14)</f>
        <v>48158</v>
      </c>
      <c r="F26" s="74">
        <v>95</v>
      </c>
      <c r="G26" s="75">
        <v>1.9687079059164852E-3</v>
      </c>
      <c r="H26" s="74">
        <v>369.57795174218199</v>
      </c>
      <c r="I26" s="74">
        <v>16.499605465343244</v>
      </c>
      <c r="J26" s="74">
        <v>68.185867353295407</v>
      </c>
      <c r="K26" s="74">
        <v>454.26342456082062</v>
      </c>
      <c r="L26" s="74">
        <f>SUM(L12:L14)</f>
        <v>164882</v>
      </c>
      <c r="M26" s="104">
        <v>3.4237717513185761</v>
      </c>
      <c r="N26" s="74">
        <f>SUM(N12:N14)</f>
        <v>47281</v>
      </c>
      <c r="O26" s="74">
        <f>SUM(O12:O14)</f>
        <v>47398</v>
      </c>
      <c r="P26" s="75">
        <v>0.97981556315407725</v>
      </c>
      <c r="Q26" s="75">
        <v>0.98224018236452182</v>
      </c>
      <c r="R26" s="74">
        <v>1286</v>
      </c>
      <c r="S26" s="74">
        <f t="shared" ref="S26:T26" si="0">SUM(S12:S14)</f>
        <v>3625</v>
      </c>
      <c r="T26" s="74">
        <f t="shared" si="0"/>
        <v>3613</v>
      </c>
      <c r="U26" s="74">
        <f>SUM(U12:U14)</f>
        <v>5593</v>
      </c>
      <c r="V26" s="74">
        <f>SUM(V12:V14)</f>
        <v>5537</v>
      </c>
      <c r="W26" s="30"/>
      <c r="X26" s="105"/>
      <c r="Y26" s="105"/>
      <c r="Z26" s="106"/>
      <c r="AA26" s="106"/>
    </row>
    <row r="27" spans="2:29" s="72" customFormat="1" ht="12.5">
      <c r="B27" s="11" t="s">
        <v>22</v>
      </c>
      <c r="C27" s="74">
        <f>SUM(C15:C17)</f>
        <v>47653</v>
      </c>
      <c r="D27" s="74">
        <f>SUM(D15:D17)</f>
        <v>38456</v>
      </c>
      <c r="E27" s="74">
        <f>SUM(E15:E17)</f>
        <v>38363</v>
      </c>
      <c r="F27" s="74">
        <v>93</v>
      </c>
      <c r="G27" s="75">
        <v>2.4183482421468692E-3</v>
      </c>
      <c r="H27" s="74">
        <v>348.93498944295283</v>
      </c>
      <c r="I27" s="74">
        <v>11.403904804108125</v>
      </c>
      <c r="J27" s="74">
        <v>59.446941063003415</v>
      </c>
      <c r="K27" s="74">
        <v>419.78583531006439</v>
      </c>
      <c r="L27" s="74">
        <f>SUM(L15:L17)</f>
        <v>204002</v>
      </c>
      <c r="M27" s="104">
        <v>5.3176758856189554</v>
      </c>
      <c r="N27" s="74">
        <f>SUM(N15:N17)</f>
        <v>37371</v>
      </c>
      <c r="O27" s="74">
        <f>SUM(O15:O17)</f>
        <v>37498</v>
      </c>
      <c r="P27" s="75">
        <v>0.97178593717495321</v>
      </c>
      <c r="Q27" s="75">
        <v>0.97508841273143332</v>
      </c>
      <c r="R27" s="74">
        <v>1676</v>
      </c>
      <c r="S27" s="74">
        <f t="shared" ref="S27:T27" si="1">SUM(S15:S17)</f>
        <v>6525</v>
      </c>
      <c r="T27" s="74">
        <f t="shared" si="1"/>
        <v>6497</v>
      </c>
      <c r="U27" s="74">
        <f>SUM(U15:U17)</f>
        <v>4144</v>
      </c>
      <c r="V27" s="74">
        <f>SUM(V15:V17)</f>
        <v>4096</v>
      </c>
      <c r="W27" s="30"/>
      <c r="X27" s="105"/>
      <c r="Y27" s="105"/>
      <c r="Z27" s="106"/>
      <c r="AA27" s="106"/>
    </row>
    <row r="28" spans="2:29" s="72" customFormat="1" ht="12.5">
      <c r="B28" s="11" t="s">
        <v>23</v>
      </c>
      <c r="C28" s="74">
        <f>SUM(C18:C20)</f>
        <v>45812</v>
      </c>
      <c r="D28" s="74">
        <f>SUM(D18:D20)</f>
        <v>36739</v>
      </c>
      <c r="E28" s="74">
        <f>SUM(E18:E20)</f>
        <v>36611</v>
      </c>
      <c r="F28" s="74">
        <v>128</v>
      </c>
      <c r="G28" s="75">
        <v>3.4840360379977679E-3</v>
      </c>
      <c r="H28" s="74">
        <v>365.04056157985303</v>
      </c>
      <c r="I28" s="74">
        <v>17.95618803091967</v>
      </c>
      <c r="J28" s="74">
        <v>62.788369615689277</v>
      </c>
      <c r="K28" s="74">
        <v>445.78511922646197</v>
      </c>
      <c r="L28" s="74">
        <f>SUM(L18:L20)</f>
        <v>272563</v>
      </c>
      <c r="M28" s="104">
        <v>7.4448389828193715</v>
      </c>
      <c r="N28" s="74">
        <f>SUM(N18:N20)</f>
        <v>35058</v>
      </c>
      <c r="O28" s="74">
        <f>SUM(O18:O20)</f>
        <v>35277</v>
      </c>
      <c r="P28" s="75">
        <v>0.95424480796973243</v>
      </c>
      <c r="Q28" s="75">
        <v>0.96020577587849421</v>
      </c>
      <c r="R28" s="74">
        <v>1138</v>
      </c>
      <c r="S28" s="74">
        <f t="shared" ref="S28:T28" si="2">SUM(S18:S20)</f>
        <v>5749</v>
      </c>
      <c r="T28" s="74">
        <f t="shared" si="2"/>
        <v>5737</v>
      </c>
      <c r="U28" s="74">
        <f>SUM(U18:U20)</f>
        <v>3993</v>
      </c>
      <c r="V28" s="74">
        <f>SUM(V18:V20)</f>
        <v>3952</v>
      </c>
      <c r="W28" s="30"/>
      <c r="X28" s="105"/>
      <c r="Y28" s="105"/>
      <c r="Z28" s="106"/>
      <c r="AA28" s="106"/>
    </row>
    <row r="29" spans="2:29" s="72" customFormat="1" ht="12.5">
      <c r="B29" s="11" t="s">
        <v>24</v>
      </c>
      <c r="C29" s="74">
        <f>SUM(C21:C23)</f>
        <v>51576</v>
      </c>
      <c r="D29" s="74">
        <f>SUM(D21:D23)</f>
        <v>42531</v>
      </c>
      <c r="E29" s="74">
        <f>SUM(E21:E23)</f>
        <v>42245</v>
      </c>
      <c r="F29" s="74">
        <v>286</v>
      </c>
      <c r="G29" s="75">
        <v>6.7245068303120074E-3</v>
      </c>
      <c r="H29" s="74">
        <v>414.29089833116348</v>
      </c>
      <c r="I29" s="74">
        <v>21.657024499940821</v>
      </c>
      <c r="J29" s="74">
        <v>98.959095750976445</v>
      </c>
      <c r="K29" s="74">
        <v>534.9070185820807</v>
      </c>
      <c r="L29" s="74">
        <f>SUM(L21:L23)</f>
        <v>593762</v>
      </c>
      <c r="M29" s="104">
        <v>14.05520179902947</v>
      </c>
      <c r="N29" s="74">
        <f>SUM(N21:N23)</f>
        <v>38919</v>
      </c>
      <c r="O29" s="74">
        <f>SUM(O21:O23)</f>
        <v>39456</v>
      </c>
      <c r="P29" s="75">
        <v>0.91507371094025536</v>
      </c>
      <c r="Q29" s="75">
        <v>0.9276997954433237</v>
      </c>
      <c r="R29" s="74">
        <v>1785</v>
      </c>
      <c r="S29" s="74">
        <f t="shared" ref="S29:T29" si="3">SUM(S21:S23)</f>
        <v>4012</v>
      </c>
      <c r="T29" s="74">
        <f t="shared" si="3"/>
        <v>4004</v>
      </c>
      <c r="U29" s="74">
        <f>SUM(U21:U23)</f>
        <v>4516</v>
      </c>
      <c r="V29" s="74">
        <f>SUM(V21:V23)</f>
        <v>4418</v>
      </c>
      <c r="W29" s="30"/>
      <c r="X29" s="105"/>
      <c r="Y29" s="105"/>
      <c r="Z29" s="106"/>
      <c r="AA29" s="106"/>
    </row>
    <row r="30" spans="2:29" s="72" customFormat="1" ht="15.5">
      <c r="B30" s="12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107"/>
      <c r="N30" s="78"/>
      <c r="O30" s="78"/>
      <c r="P30" s="78"/>
      <c r="Q30" s="78"/>
      <c r="R30" s="78"/>
      <c r="S30" s="78"/>
      <c r="T30" s="78"/>
      <c r="U30" s="78"/>
      <c r="V30" s="78"/>
      <c r="W30" s="30"/>
      <c r="X30" s="105"/>
      <c r="Y30" s="105"/>
      <c r="Z30" s="106"/>
      <c r="AA30" s="106"/>
    </row>
    <row r="31" spans="2:29" s="72" customFormat="1" ht="12.5">
      <c r="B31" s="13" t="s">
        <v>25</v>
      </c>
      <c r="C31" s="81">
        <f>SUM(C12:C23)</f>
        <v>201790</v>
      </c>
      <c r="D31" s="81">
        <f>SUM(D12:D23)</f>
        <v>165981</v>
      </c>
      <c r="E31" s="81">
        <f>SUM(E12:E23)</f>
        <v>165377</v>
      </c>
      <c r="F31" s="81">
        <v>602</v>
      </c>
      <c r="G31" s="82">
        <v>3.6269211536260173E-3</v>
      </c>
      <c r="H31" s="81">
        <v>375.20663090998141</v>
      </c>
      <c r="I31" s="81">
        <v>16.957442691547193</v>
      </c>
      <c r="J31" s="81">
        <v>72.82469750932718</v>
      </c>
      <c r="K31" s="81">
        <v>464.98877111085579</v>
      </c>
      <c r="L31" s="81">
        <f>SUM(L12:L23)</f>
        <v>1235209</v>
      </c>
      <c r="M31" s="108">
        <v>7.4690495050702337</v>
      </c>
      <c r="N31" s="81">
        <f>SUM(N12:N23)</f>
        <v>158629</v>
      </c>
      <c r="O31" s="81">
        <f>SUM(O12:O23)</f>
        <v>159629</v>
      </c>
      <c r="P31" s="82">
        <v>0.9557057735523945</v>
      </c>
      <c r="Q31" s="82">
        <v>0.96173055952187303</v>
      </c>
      <c r="R31" s="81">
        <v>1785</v>
      </c>
      <c r="S31" s="81">
        <f t="shared" ref="S31:T31" si="4">SUM(S12:S23)</f>
        <v>19911</v>
      </c>
      <c r="T31" s="81">
        <f t="shared" si="4"/>
        <v>19851</v>
      </c>
      <c r="U31" s="81">
        <f>SUM(U12:U23)</f>
        <v>18246</v>
      </c>
      <c r="V31" s="81">
        <f>SUM(V12:V23)</f>
        <v>18003</v>
      </c>
      <c r="W31" s="30"/>
      <c r="X31" s="105"/>
      <c r="Y31" s="105"/>
      <c r="Z31" s="106"/>
      <c r="AA31" s="106"/>
    </row>
    <row r="33" spans="2:17">
      <c r="B33" s="116" t="s">
        <v>26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2:17" s="86" customFormat="1" ht="26">
      <c r="B34" s="85" t="s">
        <v>27</v>
      </c>
      <c r="C34" s="116" t="s">
        <v>28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2:17">
      <c r="B35" s="16" t="s">
        <v>2</v>
      </c>
      <c r="C35" s="110" t="s">
        <v>29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  <row r="36" spans="2:17">
      <c r="B36" s="16" t="s">
        <v>3</v>
      </c>
      <c r="C36" s="110" t="s">
        <v>30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</row>
    <row r="37" spans="2:17">
      <c r="B37" s="16" t="s">
        <v>4</v>
      </c>
      <c r="C37" s="110" t="s">
        <v>31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2:17">
      <c r="B38" s="16" t="s">
        <v>6</v>
      </c>
      <c r="C38" s="110" t="s">
        <v>32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2:17">
      <c r="B39" s="16" t="s">
        <v>7</v>
      </c>
      <c r="C39" s="110" t="s">
        <v>33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2:17">
      <c r="B40" s="16" t="s">
        <v>8</v>
      </c>
      <c r="C40" s="110" t="s">
        <v>34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2:17">
      <c r="B41" s="16" t="s">
        <v>9</v>
      </c>
      <c r="C41" s="110" t="s">
        <v>35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2:17">
      <c r="B42" s="16" t="s">
        <v>10</v>
      </c>
      <c r="C42" s="110" t="s">
        <v>36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2:17">
      <c r="B43" s="16" t="s">
        <v>11</v>
      </c>
      <c r="C43" s="110" t="s">
        <v>37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2:17">
      <c r="B44" s="16" t="s">
        <v>13</v>
      </c>
      <c r="C44" s="110" t="s">
        <v>38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2:17">
      <c r="B45" s="16" t="s">
        <v>15</v>
      </c>
      <c r="C45" s="110" t="s">
        <v>40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2:17">
      <c r="B46" s="16" t="s">
        <v>45</v>
      </c>
      <c r="C46" s="110" t="s">
        <v>49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2:17">
      <c r="B47" s="16" t="s">
        <v>19</v>
      </c>
      <c r="C47" s="110" t="s">
        <v>42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2:17">
      <c r="B48" s="16" t="s">
        <v>46</v>
      </c>
      <c r="C48" s="110" t="s">
        <v>50</v>
      </c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2:22">
      <c r="B49" s="16" t="s">
        <v>59</v>
      </c>
      <c r="C49" s="110" t="s">
        <v>60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</row>
    <row r="50" spans="2:22">
      <c r="B50" s="16" t="s">
        <v>61</v>
      </c>
      <c r="C50" s="110" t="s">
        <v>62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</row>
  </sheetData>
  <mergeCells count="21">
    <mergeCell ref="C47:Q47"/>
    <mergeCell ref="C48:Q48"/>
    <mergeCell ref="C49:V49"/>
    <mergeCell ref="C50:V50"/>
    <mergeCell ref="C39:Q39"/>
    <mergeCell ref="C40:Q40"/>
    <mergeCell ref="C41:Q41"/>
    <mergeCell ref="C42:Q42"/>
    <mergeCell ref="C43:Q43"/>
    <mergeCell ref="C44:Q44"/>
    <mergeCell ref="A1:V1"/>
    <mergeCell ref="B2:V2"/>
    <mergeCell ref="B10:V10"/>
    <mergeCell ref="C45:Q45"/>
    <mergeCell ref="C46:Q46"/>
    <mergeCell ref="B33:Q33"/>
    <mergeCell ref="C34:Q34"/>
    <mergeCell ref="C35:Q35"/>
    <mergeCell ref="C36:Q36"/>
    <mergeCell ref="C37:Q37"/>
    <mergeCell ref="C38:Q38"/>
  </mergeCells>
  <pageMargins left="0.7" right="0.7" top="0.75" bottom="0.75" header="0.3" footer="0.3"/>
  <pageSetup scale="68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2022 Commercial Call Stats</vt:lpstr>
      <vt:lpstr>2022 EGWP Call Stats_AMENDED</vt:lpstr>
      <vt:lpstr>2021 Comm Call Stats_AMENDED</vt:lpstr>
      <vt:lpstr>2021 EGWP Call Stats_AMENDED</vt:lpstr>
      <vt:lpstr>'2021 Comm Call Stats_AMENDED'!Print_Area</vt:lpstr>
      <vt:lpstr>'2021 EGWP Call Stats_AMENDED'!Print_Area</vt:lpstr>
      <vt:lpstr>'2022 Commercial Call Stats'!Print_Area</vt:lpstr>
      <vt:lpstr>'2022 EGWP Call Stats_AMENDED'!Print_Area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Sandhya (DCS)</dc:creator>
  <cp:lastModifiedBy>Valenchis, Diana (DCS)</cp:lastModifiedBy>
  <cp:lastPrinted>2023-09-15T19:48:47Z</cp:lastPrinted>
  <dcterms:created xsi:type="dcterms:W3CDTF">2023-03-28T16:33:55Z</dcterms:created>
  <dcterms:modified xsi:type="dcterms:W3CDTF">2023-09-22T17:05:46Z</dcterms:modified>
</cp:coreProperties>
</file>